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120" yWindow="0" windowWidth="26860" windowHeight="14180" tabRatio="544"/>
  </bookViews>
  <sheets>
    <sheet name="оглавление" sheetId="10" r:id="rId1"/>
    <sheet name="1-й год" sheetId="1" r:id="rId2"/>
    <sheet name="2-й год" sheetId="2" r:id="rId3"/>
    <sheet name="3-й год" sheetId="3" r:id="rId4"/>
    <sheet name="4-й год" sheetId="4" r:id="rId5"/>
    <sheet name="5-й год" sheetId="6" r:id="rId6"/>
    <sheet name="6-й год" sheetId="7" r:id="rId7"/>
    <sheet name="7-й год" sheetId="8" r:id="rId8"/>
  </sheets>
  <definedNames>
    <definedName name="_xlnm.Print_Titles" localSheetId="1">'1-й год'!$2:$3</definedName>
    <definedName name="_xlnm.Print_Titles" localSheetId="2">'2-й год'!$2:$3</definedName>
    <definedName name="_xlnm.Print_Titles" localSheetId="3">'3-й год'!$2:$3</definedName>
    <definedName name="_xlnm.Print_Titles" localSheetId="4">'4-й год'!$A:$C,'4-й год'!$2:$3</definedName>
    <definedName name="_xlnm.Print_Titles" localSheetId="5">'5-й год'!$A:$C,'5-й год'!$2:$3</definedName>
    <definedName name="_xlnm.Print_Titles" localSheetId="6">'6-й год'!$A:$C,'6-й год'!$2:$3</definedName>
    <definedName name="_xlnm.Print_Titles" localSheetId="7">'7-й год'!$A:$C,'7-й год'!$2:$3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01" i="4" l="1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AO117" i="6"/>
  <c r="AP117" i="6"/>
  <c r="AQ117" i="6"/>
  <c r="AR117" i="6"/>
  <c r="AS117" i="6"/>
  <c r="AT117" i="6"/>
  <c r="AU117" i="6"/>
  <c r="AV117" i="6"/>
  <c r="AW117" i="6"/>
  <c r="AX117" i="6"/>
  <c r="AY117" i="6"/>
  <c r="AZ117" i="6"/>
  <c r="BA117" i="6"/>
  <c r="BB117" i="6"/>
  <c r="BC117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O118" i="6"/>
  <c r="AP118" i="6"/>
  <c r="AQ118" i="6"/>
  <c r="AR118" i="6"/>
  <c r="AS118" i="6"/>
  <c r="AT118" i="6"/>
  <c r="AU118" i="6"/>
  <c r="AV118" i="6"/>
  <c r="AW118" i="6"/>
  <c r="AX118" i="6"/>
  <c r="AY118" i="6"/>
  <c r="AZ118" i="6"/>
  <c r="BA118" i="6"/>
  <c r="BB118" i="6"/>
  <c r="BC118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AO113" i="6"/>
  <c r="AP113" i="6"/>
  <c r="AQ113" i="6"/>
  <c r="AR113" i="6"/>
  <c r="AS113" i="6"/>
  <c r="AT113" i="6"/>
  <c r="AU113" i="6"/>
  <c r="AV113" i="6"/>
  <c r="AW113" i="6"/>
  <c r="AX113" i="6"/>
  <c r="AY113" i="6"/>
  <c r="AZ113" i="6"/>
  <c r="BA113" i="6"/>
  <c r="BB113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AP101" i="6"/>
  <c r="AQ101" i="6"/>
  <c r="AR101" i="6"/>
  <c r="AS101" i="6"/>
  <c r="AT101" i="6"/>
  <c r="AU101" i="6"/>
  <c r="AV101" i="6"/>
  <c r="AW101" i="6"/>
  <c r="AX101" i="6"/>
  <c r="AY101" i="6"/>
  <c r="AZ101" i="6"/>
  <c r="BA101" i="6"/>
  <c r="BB101" i="6"/>
  <c r="BC101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O91" i="6"/>
  <c r="AP91" i="6"/>
  <c r="AQ91" i="6"/>
  <c r="AR91" i="6"/>
  <c r="AS91" i="6"/>
  <c r="AT91" i="6"/>
  <c r="AU91" i="6"/>
  <c r="AV91" i="6"/>
  <c r="AW91" i="6"/>
  <c r="AX91" i="6"/>
  <c r="AY91" i="6"/>
  <c r="AZ91" i="6"/>
  <c r="BA91" i="6"/>
  <c r="BB91" i="6"/>
  <c r="BC91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O93" i="6"/>
  <c r="AP93" i="6"/>
  <c r="AQ93" i="6"/>
  <c r="AR93" i="6"/>
  <c r="AS93" i="6"/>
  <c r="AT93" i="6"/>
  <c r="AU93" i="6"/>
  <c r="AV93" i="6"/>
  <c r="AW93" i="6"/>
  <c r="AX93" i="6"/>
  <c r="AY93" i="6"/>
  <c r="AZ93" i="6"/>
  <c r="BA93" i="6"/>
  <c r="BB93" i="6"/>
  <c r="BC9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T83" i="6"/>
  <c r="AU83" i="6"/>
  <c r="AV83" i="6"/>
  <c r="AW83" i="6"/>
  <c r="AX83" i="6"/>
  <c r="AY83" i="6"/>
  <c r="AZ83" i="6"/>
  <c r="BA83" i="6"/>
  <c r="BB83" i="6"/>
  <c r="BC83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O74" i="6"/>
  <c r="AP74" i="6"/>
  <c r="AQ74" i="6"/>
  <c r="AR74" i="6"/>
  <c r="AS74" i="6"/>
  <c r="AT74" i="6"/>
  <c r="AU74" i="6"/>
  <c r="AV74" i="6"/>
  <c r="AW74" i="6"/>
  <c r="AX74" i="6"/>
  <c r="AY74" i="6"/>
  <c r="AZ74" i="6"/>
  <c r="BA74" i="6"/>
  <c r="BB74" i="6"/>
  <c r="BC74" i="6"/>
  <c r="BD74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AR75" i="6"/>
  <c r="AS75" i="6"/>
  <c r="AT75" i="6"/>
  <c r="AU75" i="6"/>
  <c r="AV75" i="6"/>
  <c r="AW75" i="6"/>
  <c r="AX75" i="6"/>
  <c r="AY75" i="6"/>
  <c r="AZ75" i="6"/>
  <c r="BA75" i="6"/>
  <c r="BB75" i="6"/>
  <c r="BC75" i="6"/>
  <c r="BD75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AP76" i="6"/>
  <c r="AQ76" i="6"/>
  <c r="AR76" i="6"/>
  <c r="AS76" i="6"/>
  <c r="AT76" i="6"/>
  <c r="AU76" i="6"/>
  <c r="AV76" i="6"/>
  <c r="AW76" i="6"/>
  <c r="AX76" i="6"/>
  <c r="AY76" i="6"/>
  <c r="AZ76" i="6"/>
  <c r="BA76" i="6"/>
  <c r="BB76" i="6"/>
  <c r="BC76" i="6"/>
  <c r="BD76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AR55" i="6"/>
  <c r="AS55" i="6"/>
  <c r="AT55" i="6"/>
  <c r="AU55" i="6"/>
  <c r="AV55" i="6"/>
  <c r="AW55" i="6"/>
  <c r="AX55" i="6"/>
  <c r="AY55" i="6"/>
  <c r="AZ55" i="6"/>
  <c r="BA55" i="6"/>
  <c r="BB55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AI110" i="7"/>
  <c r="AJ110" i="7"/>
  <c r="AK110" i="7"/>
  <c r="AL110" i="7"/>
  <c r="AM110" i="7"/>
  <c r="AN110" i="7"/>
  <c r="AO110" i="7"/>
  <c r="AP110" i="7"/>
  <c r="AQ110" i="7"/>
  <c r="AR110" i="7"/>
  <c r="AS110" i="7"/>
  <c r="AT110" i="7"/>
  <c r="AU110" i="7"/>
  <c r="AV110" i="7"/>
  <c r="AW110" i="7"/>
  <c r="AX110" i="7"/>
  <c r="AY110" i="7"/>
  <c r="AZ110" i="7"/>
  <c r="BA110" i="7"/>
  <c r="BB110" i="7"/>
  <c r="BC110" i="7"/>
  <c r="BD110" i="7"/>
  <c r="BE110" i="7"/>
  <c r="BF110" i="7"/>
  <c r="AI111" i="7"/>
  <c r="AJ111" i="7"/>
  <c r="AK111" i="7"/>
  <c r="AL111" i="7"/>
  <c r="AM111" i="7"/>
  <c r="AN111" i="7"/>
  <c r="AO111" i="7"/>
  <c r="AP111" i="7"/>
  <c r="AQ111" i="7"/>
  <c r="AR111" i="7"/>
  <c r="AS111" i="7"/>
  <c r="AT111" i="7"/>
  <c r="AU111" i="7"/>
  <c r="AV111" i="7"/>
  <c r="AW111" i="7"/>
  <c r="AX111" i="7"/>
  <c r="AY111" i="7"/>
  <c r="AZ111" i="7"/>
  <c r="BA111" i="7"/>
  <c r="BB111" i="7"/>
  <c r="BC111" i="7"/>
  <c r="BD111" i="7"/>
  <c r="BE111" i="7"/>
  <c r="BF111" i="7"/>
  <c r="AI112" i="7"/>
  <c r="AJ112" i="7"/>
  <c r="AK112" i="7"/>
  <c r="AL112" i="7"/>
  <c r="AM112" i="7"/>
  <c r="AN112" i="7"/>
  <c r="AO112" i="7"/>
  <c r="AP112" i="7"/>
  <c r="AQ112" i="7"/>
  <c r="AR112" i="7"/>
  <c r="AS112" i="7"/>
  <c r="AT112" i="7"/>
  <c r="AU112" i="7"/>
  <c r="AV112" i="7"/>
  <c r="AW112" i="7"/>
  <c r="AX112" i="7"/>
  <c r="AY112" i="7"/>
  <c r="AZ112" i="7"/>
  <c r="BA112" i="7"/>
  <c r="BB112" i="7"/>
  <c r="BC112" i="7"/>
  <c r="BD112" i="7"/>
  <c r="BE112" i="7"/>
  <c r="BF112" i="7"/>
  <c r="AI106" i="7"/>
  <c r="AJ106" i="7"/>
  <c r="AK106" i="7"/>
  <c r="AL106" i="7"/>
  <c r="AM106" i="7"/>
  <c r="AN106" i="7"/>
  <c r="AO106" i="7"/>
  <c r="AP106" i="7"/>
  <c r="AQ106" i="7"/>
  <c r="AR106" i="7"/>
  <c r="AS106" i="7"/>
  <c r="AT106" i="7"/>
  <c r="AU106" i="7"/>
  <c r="AV106" i="7"/>
  <c r="AW106" i="7"/>
  <c r="AX106" i="7"/>
  <c r="AY106" i="7"/>
  <c r="AZ106" i="7"/>
  <c r="BA106" i="7"/>
  <c r="BB106" i="7"/>
  <c r="BC106" i="7"/>
  <c r="BD106" i="7"/>
  <c r="BE106" i="7"/>
  <c r="BF106" i="7"/>
  <c r="AI93" i="7"/>
  <c r="AJ93" i="7"/>
  <c r="AK93" i="7"/>
  <c r="AL93" i="7"/>
  <c r="AM93" i="7"/>
  <c r="AN93" i="7"/>
  <c r="AO93" i="7"/>
  <c r="AP93" i="7"/>
  <c r="AQ93" i="7"/>
  <c r="AR93" i="7"/>
  <c r="AS93" i="7"/>
  <c r="AT93" i="7"/>
  <c r="AU93" i="7"/>
  <c r="AV93" i="7"/>
  <c r="AW93" i="7"/>
  <c r="AX93" i="7"/>
  <c r="AY93" i="7"/>
  <c r="AZ93" i="7"/>
  <c r="BA93" i="7"/>
  <c r="BB93" i="7"/>
  <c r="BC93" i="7"/>
  <c r="BD93" i="7"/>
  <c r="BE93" i="7"/>
  <c r="BF93" i="7"/>
  <c r="AI88" i="7"/>
  <c r="AJ88" i="7"/>
  <c r="AK88" i="7"/>
  <c r="AL88" i="7"/>
  <c r="AM88" i="7"/>
  <c r="AN88" i="7"/>
  <c r="AO88" i="7"/>
  <c r="AP88" i="7"/>
  <c r="AQ88" i="7"/>
  <c r="AR88" i="7"/>
  <c r="AS88" i="7"/>
  <c r="AT88" i="7"/>
  <c r="AU88" i="7"/>
  <c r="AV88" i="7"/>
  <c r="AW88" i="7"/>
  <c r="AX88" i="7"/>
  <c r="AY88" i="7"/>
  <c r="AZ88" i="7"/>
  <c r="BA88" i="7"/>
  <c r="BB88" i="7"/>
  <c r="BC88" i="7"/>
  <c r="BD88" i="7"/>
  <c r="BE88" i="7"/>
  <c r="BF88" i="7"/>
  <c r="AI89" i="7"/>
  <c r="AJ89" i="7"/>
  <c r="AK89" i="7"/>
  <c r="AL89" i="7"/>
  <c r="AM89" i="7"/>
  <c r="AN89" i="7"/>
  <c r="AO89" i="7"/>
  <c r="AP89" i="7"/>
  <c r="AQ89" i="7"/>
  <c r="AR89" i="7"/>
  <c r="AS89" i="7"/>
  <c r="AT89" i="7"/>
  <c r="AU89" i="7"/>
  <c r="AV89" i="7"/>
  <c r="AW89" i="7"/>
  <c r="AX89" i="7"/>
  <c r="AY89" i="7"/>
  <c r="AZ89" i="7"/>
  <c r="BA89" i="7"/>
  <c r="BB89" i="7"/>
  <c r="BC89" i="7"/>
  <c r="BD89" i="7"/>
  <c r="BE89" i="7"/>
  <c r="BF89" i="7"/>
  <c r="AI83" i="7"/>
  <c r="AJ83" i="7"/>
  <c r="AK83" i="7"/>
  <c r="AL83" i="7"/>
  <c r="AM83" i="7"/>
  <c r="AN83" i="7"/>
  <c r="AO83" i="7"/>
  <c r="AP83" i="7"/>
  <c r="AQ83" i="7"/>
  <c r="AR83" i="7"/>
  <c r="AS83" i="7"/>
  <c r="AT83" i="7"/>
  <c r="AU83" i="7"/>
  <c r="AV83" i="7"/>
  <c r="AW83" i="7"/>
  <c r="AX83" i="7"/>
  <c r="AY83" i="7"/>
  <c r="AZ83" i="7"/>
  <c r="BA83" i="7"/>
  <c r="BB83" i="7"/>
  <c r="BC83" i="7"/>
  <c r="BD83" i="7"/>
  <c r="BE83" i="7"/>
  <c r="BF83" i="7"/>
  <c r="AI81" i="7"/>
  <c r="AJ81" i="7"/>
  <c r="AK81" i="7"/>
  <c r="AL81" i="7"/>
  <c r="AM81" i="7"/>
  <c r="AN81" i="7"/>
  <c r="AO81" i="7"/>
  <c r="AP81" i="7"/>
  <c r="AQ81" i="7"/>
  <c r="AR81" i="7"/>
  <c r="AS81" i="7"/>
  <c r="AT81" i="7"/>
  <c r="AU81" i="7"/>
  <c r="AV81" i="7"/>
  <c r="AW81" i="7"/>
  <c r="AX81" i="7"/>
  <c r="AY81" i="7"/>
  <c r="AZ81" i="7"/>
  <c r="BA81" i="7"/>
  <c r="BB81" i="7"/>
  <c r="BC81" i="7"/>
  <c r="BD81" i="7"/>
  <c r="BE81" i="7"/>
  <c r="BF81" i="7"/>
  <c r="AI77" i="7"/>
  <c r="AJ77" i="7"/>
  <c r="AK77" i="7"/>
  <c r="AL77" i="7"/>
  <c r="AM77" i="7"/>
  <c r="AN77" i="7"/>
  <c r="AO77" i="7"/>
  <c r="AP77" i="7"/>
  <c r="AQ77" i="7"/>
  <c r="AR77" i="7"/>
  <c r="AS77" i="7"/>
  <c r="AT77" i="7"/>
  <c r="AU77" i="7"/>
  <c r="AV77" i="7"/>
  <c r="AW77" i="7"/>
  <c r="AX77" i="7"/>
  <c r="AY77" i="7"/>
  <c r="AZ77" i="7"/>
  <c r="BA77" i="7"/>
  <c r="BB77" i="7"/>
  <c r="BC77" i="7"/>
  <c r="BD77" i="7"/>
  <c r="BE77" i="7"/>
  <c r="BF77" i="7"/>
  <c r="AI72" i="7"/>
  <c r="AJ72" i="7"/>
  <c r="AK72" i="7"/>
  <c r="AL72" i="7"/>
  <c r="AM72" i="7"/>
  <c r="AN72" i="7"/>
  <c r="AO72" i="7"/>
  <c r="AP72" i="7"/>
  <c r="AQ72" i="7"/>
  <c r="AR72" i="7"/>
  <c r="AS72" i="7"/>
  <c r="AT72" i="7"/>
  <c r="AU72" i="7"/>
  <c r="AV72" i="7"/>
  <c r="AW72" i="7"/>
  <c r="AX72" i="7"/>
  <c r="AY72" i="7"/>
  <c r="AZ72" i="7"/>
  <c r="BA72" i="7"/>
  <c r="BB72" i="7"/>
  <c r="BC72" i="7"/>
  <c r="BD72" i="7"/>
  <c r="BE72" i="7"/>
  <c r="BF72" i="7"/>
  <c r="AI68" i="7"/>
  <c r="AJ68" i="7"/>
  <c r="AK68" i="7"/>
  <c r="AL68" i="7"/>
  <c r="AM68" i="7"/>
  <c r="AN68" i="7"/>
  <c r="AO68" i="7"/>
  <c r="AP68" i="7"/>
  <c r="AQ68" i="7"/>
  <c r="AR68" i="7"/>
  <c r="AS68" i="7"/>
  <c r="AT68" i="7"/>
  <c r="AU68" i="7"/>
  <c r="AV68" i="7"/>
  <c r="AW68" i="7"/>
  <c r="AX68" i="7"/>
  <c r="AY68" i="7"/>
  <c r="AZ68" i="7"/>
  <c r="BA68" i="7"/>
  <c r="BB68" i="7"/>
  <c r="BC68" i="7"/>
  <c r="BD68" i="7"/>
  <c r="BE68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AZ47" i="7"/>
  <c r="BA47" i="7"/>
  <c r="BB47" i="7"/>
  <c r="BC47" i="7"/>
  <c r="BD47" i="7"/>
  <c r="BE47" i="7"/>
  <c r="BF47" i="7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W43" i="7"/>
  <c r="AX43" i="7"/>
  <c r="AY43" i="7"/>
  <c r="AZ43" i="7"/>
  <c r="BA43" i="7"/>
  <c r="BB43" i="7"/>
  <c r="BC43" i="7"/>
  <c r="BD43" i="7"/>
  <c r="BE43" i="7"/>
  <c r="BF43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AZ35" i="7"/>
  <c r="BA35" i="7"/>
  <c r="BB35" i="7"/>
  <c r="BC35" i="7"/>
  <c r="BD35" i="7"/>
  <c r="BE35" i="7"/>
  <c r="BF35" i="7"/>
  <c r="AI113" i="8"/>
  <c r="AI114" i="8"/>
  <c r="AJ113" i="8"/>
  <c r="AJ114" i="8"/>
  <c r="AK113" i="8"/>
  <c r="AK114" i="8"/>
  <c r="AL113" i="8"/>
  <c r="AL114" i="8"/>
  <c r="AM113" i="8"/>
  <c r="AM114" i="8"/>
  <c r="AN113" i="8"/>
  <c r="AN114" i="8"/>
  <c r="AO113" i="8"/>
  <c r="AO114" i="8"/>
  <c r="AP113" i="8"/>
  <c r="AP114" i="8"/>
  <c r="AQ113" i="8"/>
  <c r="AQ114" i="8"/>
  <c r="AR113" i="8"/>
  <c r="AR114" i="8"/>
  <c r="AS113" i="8"/>
  <c r="AS114" i="8"/>
  <c r="AT113" i="8"/>
  <c r="AT114" i="8"/>
  <c r="AU113" i="8"/>
  <c r="AU114" i="8"/>
  <c r="AV113" i="8"/>
  <c r="AV114" i="8"/>
  <c r="AW113" i="8"/>
  <c r="AW114" i="8"/>
  <c r="AX113" i="8"/>
  <c r="AX114" i="8"/>
  <c r="AY113" i="8"/>
  <c r="AY114" i="8"/>
  <c r="AZ113" i="8"/>
  <c r="AZ114" i="8"/>
  <c r="BA113" i="8"/>
  <c r="BA114" i="8"/>
  <c r="BB113" i="8"/>
  <c r="BB114" i="8"/>
  <c r="BC113" i="8"/>
  <c r="BC114" i="8"/>
  <c r="BD113" i="8"/>
  <c r="BD114" i="8"/>
  <c r="BE113" i="8"/>
  <c r="BE114" i="8"/>
  <c r="BF113" i="8"/>
  <c r="BF114" i="8"/>
  <c r="AI106" i="8"/>
  <c r="AJ106" i="8"/>
  <c r="AK106" i="8"/>
  <c r="AL106" i="8"/>
  <c r="AM106" i="8"/>
  <c r="AN106" i="8"/>
  <c r="AO106" i="8"/>
  <c r="AP106" i="8"/>
  <c r="AQ106" i="8"/>
  <c r="AR106" i="8"/>
  <c r="AS106" i="8"/>
  <c r="AT106" i="8"/>
  <c r="AU106" i="8"/>
  <c r="AV106" i="8"/>
  <c r="AW106" i="8"/>
  <c r="AX106" i="8"/>
  <c r="AY106" i="8"/>
  <c r="AZ106" i="8"/>
  <c r="BA106" i="8"/>
  <c r="BB106" i="8"/>
  <c r="BC106" i="8"/>
  <c r="BD106" i="8"/>
  <c r="BE106" i="8"/>
  <c r="BF106" i="8"/>
  <c r="AI93" i="8"/>
  <c r="AJ93" i="8"/>
  <c r="AK93" i="8"/>
  <c r="AL93" i="8"/>
  <c r="AM93" i="8"/>
  <c r="AN93" i="8"/>
  <c r="AO93" i="8"/>
  <c r="AP93" i="8"/>
  <c r="AQ93" i="8"/>
  <c r="AR93" i="8"/>
  <c r="AS93" i="8"/>
  <c r="AT93" i="8"/>
  <c r="AU93" i="8"/>
  <c r="AV93" i="8"/>
  <c r="AW93" i="8"/>
  <c r="AX93" i="8"/>
  <c r="AY93" i="8"/>
  <c r="AZ93" i="8"/>
  <c r="BA93" i="8"/>
  <c r="BB93" i="8"/>
  <c r="BC93" i="8"/>
  <c r="BD93" i="8"/>
  <c r="BE93" i="8"/>
  <c r="BF93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U94" i="8"/>
  <c r="AV94" i="8"/>
  <c r="AW94" i="8"/>
  <c r="AX94" i="8"/>
  <c r="AY94" i="8"/>
  <c r="AZ94" i="8"/>
  <c r="BA94" i="8"/>
  <c r="BB94" i="8"/>
  <c r="BC94" i="8"/>
  <c r="BD94" i="8"/>
  <c r="BE94" i="8"/>
  <c r="BF94" i="8"/>
  <c r="AI91" i="8"/>
  <c r="AJ91" i="8"/>
  <c r="AK91" i="8"/>
  <c r="AL91" i="8"/>
  <c r="AM91" i="8"/>
  <c r="AN91" i="8"/>
  <c r="AO91" i="8"/>
  <c r="AP91" i="8"/>
  <c r="AQ91" i="8"/>
  <c r="AR91" i="8"/>
  <c r="AS91" i="8"/>
  <c r="AT91" i="8"/>
  <c r="AU91" i="8"/>
  <c r="AV91" i="8"/>
  <c r="AW91" i="8"/>
  <c r="AX91" i="8"/>
  <c r="AY91" i="8"/>
  <c r="AZ91" i="8"/>
  <c r="BA91" i="8"/>
  <c r="BB91" i="8"/>
  <c r="BC91" i="8"/>
  <c r="BD91" i="8"/>
  <c r="BE91" i="8"/>
  <c r="BF91" i="8"/>
  <c r="AI85" i="8"/>
  <c r="AJ85" i="8"/>
  <c r="AK85" i="8"/>
  <c r="AL85" i="8"/>
  <c r="AM85" i="8"/>
  <c r="AN85" i="8"/>
  <c r="AO85" i="8"/>
  <c r="AP85" i="8"/>
  <c r="AQ85" i="8"/>
  <c r="AR85" i="8"/>
  <c r="AS85" i="8"/>
  <c r="AT85" i="8"/>
  <c r="AU85" i="8"/>
  <c r="AV85" i="8"/>
  <c r="AW85" i="8"/>
  <c r="AX85" i="8"/>
  <c r="AY85" i="8"/>
  <c r="AZ85" i="8"/>
  <c r="BA85" i="8"/>
  <c r="BB85" i="8"/>
  <c r="BC85" i="8"/>
  <c r="BD85" i="8"/>
  <c r="BE85" i="8"/>
  <c r="BF85" i="8"/>
  <c r="AI69" i="8"/>
  <c r="AJ69" i="8"/>
  <c r="AK69" i="8"/>
  <c r="AL69" i="8"/>
  <c r="AM69" i="8"/>
  <c r="AN69" i="8"/>
  <c r="AO69" i="8"/>
  <c r="AP69" i="8"/>
  <c r="AQ69" i="8"/>
  <c r="AR69" i="8"/>
  <c r="AS69" i="8"/>
  <c r="AT69" i="8"/>
  <c r="AU69" i="8"/>
  <c r="AV69" i="8"/>
  <c r="AW69" i="8"/>
  <c r="AX69" i="8"/>
  <c r="AY69" i="8"/>
  <c r="AZ69" i="8"/>
  <c r="BA69" i="8"/>
  <c r="BB69" i="8"/>
  <c r="BC69" i="8"/>
  <c r="BD69" i="8"/>
  <c r="BE69" i="8"/>
  <c r="BF69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Y71" i="8"/>
  <c r="AZ71" i="8"/>
  <c r="BA71" i="8"/>
  <c r="BB71" i="8"/>
  <c r="BC71" i="8"/>
  <c r="BD71" i="8"/>
  <c r="BE71" i="8"/>
  <c r="BF71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BF47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L37" i="7"/>
  <c r="F111" i="7"/>
  <c r="F112" i="7"/>
  <c r="G111" i="7"/>
  <c r="G112" i="7"/>
  <c r="H111" i="7"/>
  <c r="H112" i="7"/>
  <c r="I111" i="7"/>
  <c r="I112" i="7"/>
  <c r="J111" i="7"/>
  <c r="J112" i="7"/>
  <c r="K111" i="7"/>
  <c r="K112" i="7"/>
  <c r="L111" i="7"/>
  <c r="L112" i="7"/>
  <c r="M111" i="7"/>
  <c r="M112" i="7"/>
  <c r="N111" i="7"/>
  <c r="N112" i="7"/>
  <c r="O111" i="7"/>
  <c r="O112" i="7"/>
  <c r="P111" i="7"/>
  <c r="P112" i="7"/>
  <c r="Q111" i="7"/>
  <c r="Q112" i="7"/>
  <c r="R111" i="7"/>
  <c r="R112" i="7"/>
  <c r="S111" i="7"/>
  <c r="S112" i="7"/>
  <c r="T111" i="7"/>
  <c r="T112" i="7"/>
  <c r="U111" i="7"/>
  <c r="U112" i="7"/>
  <c r="V111" i="7"/>
  <c r="V112" i="7"/>
  <c r="W111" i="7"/>
  <c r="W112" i="7"/>
  <c r="X111" i="7"/>
  <c r="X112" i="7"/>
  <c r="Y111" i="7"/>
  <c r="Y112" i="7"/>
  <c r="Z111" i="7"/>
  <c r="Z112" i="7"/>
  <c r="AA111" i="7"/>
  <c r="AA112" i="7"/>
  <c r="AB111" i="7"/>
  <c r="AB112" i="7"/>
  <c r="AC111" i="7"/>
  <c r="AC112" i="7"/>
  <c r="AD111" i="7"/>
  <c r="AD112" i="7"/>
  <c r="AE111" i="7"/>
  <c r="AE112" i="7"/>
  <c r="AF111" i="7"/>
  <c r="AF112" i="7"/>
  <c r="AG111" i="7"/>
  <c r="AG112" i="7"/>
  <c r="AH111" i="7"/>
  <c r="AH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BF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BG111" i="7"/>
  <c r="BG112" i="7"/>
  <c r="E111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Z35" i="4"/>
  <c r="BA35" i="4"/>
  <c r="BB35" i="4"/>
  <c r="BC35" i="4"/>
  <c r="BD35" i="4"/>
  <c r="BE35" i="4"/>
  <c r="BF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BD39" i="4"/>
  <c r="BE39" i="4"/>
  <c r="BF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BB44" i="4"/>
  <c r="BC44" i="4"/>
  <c r="BD44" i="4"/>
  <c r="BE44" i="4"/>
  <c r="BF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BB45" i="4"/>
  <c r="BC45" i="4"/>
  <c r="BD45" i="4"/>
  <c r="BE45" i="4"/>
  <c r="BF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BB46" i="4"/>
  <c r="BC46" i="4"/>
  <c r="BD46" i="4"/>
  <c r="BE46" i="4"/>
  <c r="BF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BA56" i="4"/>
  <c r="BB56" i="4"/>
  <c r="BC56" i="4"/>
  <c r="BD56" i="4"/>
  <c r="BE56" i="4"/>
  <c r="BF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BB59" i="4"/>
  <c r="BC59" i="4"/>
  <c r="BD59" i="4"/>
  <c r="BE59" i="4"/>
  <c r="BF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BC63" i="4"/>
  <c r="BD63" i="4"/>
  <c r="BE63" i="4"/>
  <c r="BF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BA66" i="4"/>
  <c r="BB66" i="4"/>
  <c r="BC66" i="4"/>
  <c r="BD66" i="4"/>
  <c r="BE66" i="4"/>
  <c r="BF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BE75" i="4"/>
  <c r="BF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BE76" i="4"/>
  <c r="BF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BE77" i="4"/>
  <c r="BF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BA81" i="4"/>
  <c r="BB81" i="4"/>
  <c r="BC81" i="4"/>
  <c r="BD81" i="4"/>
  <c r="BE81" i="4"/>
  <c r="BF81" i="4"/>
  <c r="BG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BC37" i="6"/>
  <c r="BD37" i="6"/>
  <c r="BE37" i="6"/>
  <c r="BF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BC38" i="6"/>
  <c r="BD38" i="6"/>
  <c r="BE38" i="6"/>
  <c r="BF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BC42" i="6"/>
  <c r="BD42" i="6"/>
  <c r="BE42" i="6"/>
  <c r="BF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BC54" i="6"/>
  <c r="BD54" i="6"/>
  <c r="BE54" i="6"/>
  <c r="BF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BC55" i="6"/>
  <c r="BD55" i="6"/>
  <c r="BE55" i="6"/>
  <c r="BF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BC62" i="6"/>
  <c r="BD62" i="6"/>
  <c r="BE62" i="6"/>
  <c r="BF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BC63" i="6"/>
  <c r="BD63" i="6"/>
  <c r="BE63" i="6"/>
  <c r="BF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BC64" i="6"/>
  <c r="BD64" i="6"/>
  <c r="BE64" i="6"/>
  <c r="BF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BE74" i="6"/>
  <c r="BF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BE75" i="6"/>
  <c r="BF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BE76" i="6"/>
  <c r="BF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BD79" i="6"/>
  <c r="BE79" i="6"/>
  <c r="BF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BD80" i="6"/>
  <c r="BE80" i="6"/>
  <c r="BF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BD83" i="6"/>
  <c r="BE83" i="6"/>
  <c r="BF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BD91" i="6"/>
  <c r="BE91" i="6"/>
  <c r="BF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BD92" i="6"/>
  <c r="BE92" i="6"/>
  <c r="BF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BD93" i="6"/>
  <c r="BE93" i="6"/>
  <c r="BF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BD99" i="6"/>
  <c r="BE99" i="6"/>
  <c r="BF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BD101" i="6"/>
  <c r="BE101" i="6"/>
  <c r="BF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BC113" i="6"/>
  <c r="BD113" i="6"/>
  <c r="BE113" i="6"/>
  <c r="BF113" i="6"/>
  <c r="BG117" i="6"/>
  <c r="E113" i="8"/>
  <c r="E114" i="8"/>
  <c r="F113" i="8"/>
  <c r="F114" i="8"/>
  <c r="G113" i="8"/>
  <c r="G114" i="8"/>
  <c r="H113" i="8"/>
  <c r="H114" i="8"/>
  <c r="I113" i="8"/>
  <c r="I114" i="8"/>
  <c r="J113" i="8"/>
  <c r="J114" i="8"/>
  <c r="K113" i="8"/>
  <c r="K114" i="8"/>
  <c r="L113" i="8"/>
  <c r="L114" i="8"/>
  <c r="M113" i="8"/>
  <c r="M114" i="8"/>
  <c r="N113" i="8"/>
  <c r="N114" i="8"/>
  <c r="O113" i="8"/>
  <c r="O114" i="8"/>
  <c r="P113" i="8"/>
  <c r="P114" i="8"/>
  <c r="Q113" i="8"/>
  <c r="Q114" i="8"/>
  <c r="R113" i="8"/>
  <c r="R114" i="8"/>
  <c r="S113" i="8"/>
  <c r="S114" i="8"/>
  <c r="T113" i="8"/>
  <c r="T114" i="8"/>
  <c r="U113" i="8"/>
  <c r="U114" i="8"/>
  <c r="V113" i="8"/>
  <c r="V114" i="8"/>
  <c r="W113" i="8"/>
  <c r="W114" i="8"/>
  <c r="X113" i="8"/>
  <c r="X114" i="8"/>
  <c r="Y113" i="8"/>
  <c r="Y114" i="8"/>
  <c r="Z113" i="8"/>
  <c r="Z114" i="8"/>
  <c r="AA113" i="8"/>
  <c r="AA114" i="8"/>
  <c r="AB113" i="8"/>
  <c r="AB114" i="8"/>
  <c r="AC113" i="8"/>
  <c r="AC114" i="8"/>
  <c r="AD113" i="8"/>
  <c r="AD114" i="8"/>
  <c r="AE113" i="8"/>
  <c r="AE114" i="8"/>
  <c r="AF113" i="8"/>
  <c r="AF114" i="8"/>
  <c r="AG113" i="8"/>
  <c r="AG114" i="8"/>
  <c r="AH113" i="8"/>
  <c r="AH114" i="8"/>
  <c r="D113" i="8"/>
  <c r="D114" i="8"/>
  <c r="E117" i="6"/>
  <c r="E118" i="6"/>
  <c r="F117" i="6"/>
  <c r="F118" i="6"/>
  <c r="G117" i="6"/>
  <c r="G118" i="6"/>
  <c r="H117" i="6"/>
  <c r="H118" i="6"/>
  <c r="I117" i="6"/>
  <c r="I118" i="6"/>
  <c r="J117" i="6"/>
  <c r="J118" i="6"/>
  <c r="K117" i="6"/>
  <c r="K118" i="6"/>
  <c r="L117" i="6"/>
  <c r="L118" i="6"/>
  <c r="M117" i="6"/>
  <c r="M118" i="6"/>
  <c r="N117" i="6"/>
  <c r="N118" i="6"/>
  <c r="O117" i="6"/>
  <c r="O118" i="6"/>
  <c r="P117" i="6"/>
  <c r="P118" i="6"/>
  <c r="Q117" i="6"/>
  <c r="Q118" i="6"/>
  <c r="R117" i="6"/>
  <c r="R118" i="6"/>
  <c r="S117" i="6"/>
  <c r="S118" i="6"/>
  <c r="T117" i="6"/>
  <c r="T118" i="6"/>
  <c r="U117" i="6"/>
  <c r="U118" i="6"/>
  <c r="V117" i="6"/>
  <c r="V118" i="6"/>
  <c r="W117" i="6"/>
  <c r="W118" i="6"/>
  <c r="X117" i="6"/>
  <c r="X118" i="6"/>
  <c r="Y117" i="6"/>
  <c r="Y118" i="6"/>
  <c r="Z117" i="6"/>
  <c r="Z118" i="6"/>
  <c r="AA117" i="6"/>
  <c r="AA118" i="6"/>
  <c r="AB117" i="6"/>
  <c r="AB118" i="6"/>
  <c r="BD117" i="6"/>
  <c r="BD118" i="6"/>
  <c r="BE117" i="6"/>
  <c r="BE118" i="6"/>
  <c r="BF117" i="6"/>
  <c r="BF118" i="6"/>
  <c r="D117" i="6"/>
  <c r="D118" i="6"/>
  <c r="E101" i="4"/>
  <c r="E102" i="4"/>
  <c r="F101" i="4"/>
  <c r="F102" i="4"/>
  <c r="G101" i="4"/>
  <c r="G102" i="4"/>
  <c r="H101" i="4"/>
  <c r="H102" i="4"/>
  <c r="I101" i="4"/>
  <c r="I102" i="4"/>
  <c r="J101" i="4"/>
  <c r="J102" i="4"/>
  <c r="K101" i="4"/>
  <c r="K102" i="4"/>
  <c r="L101" i="4"/>
  <c r="L102" i="4"/>
  <c r="M101" i="4"/>
  <c r="M102" i="4"/>
  <c r="N101" i="4"/>
  <c r="N102" i="4"/>
  <c r="O101" i="4"/>
  <c r="O102" i="4"/>
  <c r="P101" i="4"/>
  <c r="P102" i="4"/>
  <c r="Q101" i="4"/>
  <c r="Q102" i="4"/>
  <c r="R101" i="4"/>
  <c r="R102" i="4"/>
  <c r="S101" i="4"/>
  <c r="S102" i="4"/>
  <c r="T101" i="4"/>
  <c r="T102" i="4"/>
  <c r="U101" i="4"/>
  <c r="U102" i="4"/>
  <c r="V101" i="4"/>
  <c r="V102" i="4"/>
  <c r="W101" i="4"/>
  <c r="W102" i="4"/>
  <c r="X101" i="4"/>
  <c r="X102" i="4"/>
  <c r="Y101" i="4"/>
  <c r="Y102" i="4"/>
  <c r="Z101" i="4"/>
  <c r="Z102" i="4"/>
  <c r="BE101" i="4"/>
  <c r="BE102" i="4"/>
  <c r="BF101" i="4"/>
  <c r="BF102" i="4"/>
  <c r="D101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D34" i="8"/>
  <c r="BG4" i="8"/>
  <c r="BG33" i="8"/>
  <c r="BG68" i="8"/>
  <c r="BG83" i="8"/>
  <c r="BG100" i="8"/>
  <c r="BG113" i="8"/>
  <c r="BG72" i="7"/>
  <c r="BG91" i="6"/>
  <c r="BG92" i="6"/>
  <c r="BG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BG28" i="4"/>
  <c r="BG73" i="4"/>
  <c r="BG88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BG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BH83" i="8"/>
  <c r="BI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BH101" i="4"/>
  <c r="BI101" i="4"/>
  <c r="BH117" i="6"/>
  <c r="BI117" i="6"/>
  <c r="BH113" i="8"/>
  <c r="BI113" i="8"/>
  <c r="BH111" i="7"/>
  <c r="BI111" i="7"/>
  <c r="BH100" i="8"/>
  <c r="BI100" i="8"/>
  <c r="BH68" i="8"/>
  <c r="BI68" i="8"/>
  <c r="BH33" i="8"/>
  <c r="BI55" i="8"/>
  <c r="BI37" i="8"/>
  <c r="BH4" i="8"/>
  <c r="BI18" i="8"/>
  <c r="BI4" i="8"/>
  <c r="BG98" i="7"/>
  <c r="BH98" i="7"/>
  <c r="BI98" i="7"/>
  <c r="BG80" i="7"/>
  <c r="BH80" i="7"/>
  <c r="BI80" i="7"/>
  <c r="BG104" i="6"/>
  <c r="BG65" i="7"/>
  <c r="BH65" i="7"/>
  <c r="BI65" i="7"/>
  <c r="BG30" i="7"/>
  <c r="BH30" i="7"/>
  <c r="BI44" i="7"/>
  <c r="BI30" i="7"/>
  <c r="BG4" i="7"/>
  <c r="BH4" i="7"/>
  <c r="BI4" i="7"/>
  <c r="BH104" i="6"/>
  <c r="BI104" i="6"/>
  <c r="BG89" i="6"/>
  <c r="BH89" i="6"/>
  <c r="BI89" i="6"/>
  <c r="BG73" i="6"/>
  <c r="BH73" i="6"/>
  <c r="BI73" i="6"/>
  <c r="BG36" i="6"/>
  <c r="BH36" i="6"/>
  <c r="BI36" i="6"/>
  <c r="BG4" i="6"/>
  <c r="BH4" i="6"/>
  <c r="BI4" i="6"/>
  <c r="BG4" i="4"/>
  <c r="BH4" i="4"/>
  <c r="BI4" i="4"/>
  <c r="BH88" i="4"/>
  <c r="BI88" i="4"/>
  <c r="BH73" i="4"/>
  <c r="BI73" i="4"/>
  <c r="BG58" i="4"/>
  <c r="BH58" i="4"/>
  <c r="BI58" i="4"/>
  <c r="AH28" i="1"/>
  <c r="AI28" i="1"/>
  <c r="AJ28" i="1"/>
  <c r="BH28" i="4"/>
  <c r="BI41" i="4"/>
  <c r="BI28" i="4"/>
  <c r="BH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<sst xmlns="http://schemas.openxmlformats.org/spreadsheetml/2006/main" count="305" uniqueCount="48">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</sst>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Calibri"/>
      <scheme val="minor"/>
    </font>
    <font>
      <i/>
      <sz val="9"/>
      <color theme="1"/>
      <name val="Calibri"/>
      <scheme val="minor"/>
    </font>
    <font>
      <i/>
      <sz val="8"/>
      <color theme="1"/>
      <name val="Calibri"/>
      <scheme val="minor"/>
    </font>
    <font>
      <i/>
      <sz val="8.5"/>
      <color theme="1"/>
      <name val="Calibri"/>
      <scheme val="minor"/>
    </font>
    <font>
      <i/>
      <sz val="11"/>
      <color rgb="FF000000"/>
      <name val="Calibri"/>
      <scheme val="minor"/>
    </font>
    <font>
      <sz val="11"/>
      <color theme="1"/>
      <name val="Times New Roman"/>
    </font>
    <font>
      <i/>
      <sz val="9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6">
    <xf numFmtId="0" fontId="0" fillId="0" borderId="0" xfId="0"/>
    <xf numFmtId="2" fontId="3" fillId="0" borderId="10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6" xfId="0" applyNumberFormat="1" applyFont="1" applyFill="1" applyBorder="1" applyAlignment="1" applyProtection="1">
      <alignment vertical="top" wrapText="1"/>
      <protection hidden="1"/>
    </xf>
    <xf numFmtId="2" fontId="3" fillId="0" borderId="6" xfId="0" applyNumberFormat="1" applyFont="1" applyFill="1" applyBorder="1" applyAlignment="1" applyProtection="1">
      <alignment vertical="top" wrapText="1"/>
      <protection hidden="1"/>
    </xf>
    <xf numFmtId="2" fontId="3" fillId="4" borderId="16" xfId="0" applyNumberFormat="1" applyFont="1" applyFill="1" applyBorder="1" applyAlignment="1" applyProtection="1">
      <alignment vertical="top" wrapText="1"/>
      <protection hidden="1"/>
    </xf>
    <xf numFmtId="2" fontId="3" fillId="0" borderId="16" xfId="0" applyNumberFormat="1" applyFont="1" applyFill="1" applyBorder="1" applyAlignment="1" applyProtection="1">
      <alignment vertical="top" wrapText="1"/>
      <protection hidden="1"/>
    </xf>
    <xf numFmtId="2" fontId="3" fillId="4" borderId="11" xfId="0" applyNumberFormat="1" applyFont="1" applyFill="1" applyBorder="1" applyAlignment="1" applyProtection="1">
      <alignment vertical="top" wrapText="1"/>
      <protection hidden="1"/>
    </xf>
    <xf numFmtId="2" fontId="3" fillId="0" borderId="1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0" xfId="0" applyFont="1" applyFill="1" applyBorder="1" applyAlignment="1" applyProtection="1">
      <alignment horizontal="center" vertical="top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0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wrapText="1"/>
      <protection hidden="1"/>
    </xf>
    <xf numFmtId="0" fontId="3" fillId="2" borderId="10" xfId="0" applyFont="1" applyFill="1" applyBorder="1" applyAlignment="1" applyProtection="1">
      <alignment horizontal="center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19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textRotation="90" wrapText="1"/>
      <protection locked="0" hidden="1"/>
    </xf>
    <xf numFmtId="0" fontId="3" fillId="0" borderId="20" xfId="0" applyFont="1" applyBorder="1" applyAlignment="1" applyProtection="1">
      <alignment horizontal="center" vertical="top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10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1" fontId="4" fillId="4" borderId="6" xfId="0" applyNumberFormat="1" applyFont="1" applyFill="1" applyBorder="1" applyAlignment="1" applyProtection="1">
      <alignment vertical="center" textRotation="90" wrapText="1"/>
      <protection hidden="1"/>
    </xf>
    <xf numFmtId="1" fontId="4" fillId="0" borderId="6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1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1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0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0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0" borderId="10" xfId="0" applyFont="1" applyFill="1" applyBorder="1" applyAlignment="1" applyProtection="1">
      <alignment horizontal="center" wrapText="1"/>
      <protection hidden="1"/>
    </xf>
    <xf numFmtId="0" fontId="3" fillId="3" borderId="10" xfId="0" applyFont="1" applyFill="1" applyBorder="1" applyAlignment="1" applyProtection="1">
      <alignment horizontal="center" wrapText="1"/>
      <protection hidden="1"/>
    </xf>
    <xf numFmtId="2" fontId="3" fillId="0" borderId="19" xfId="0" applyNumberFormat="1" applyFont="1" applyFill="1" applyBorder="1" applyAlignment="1" applyProtection="1">
      <alignment vertical="top" wrapText="1"/>
      <protection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 wrapText="1"/>
      <protection hidden="1"/>
    </xf>
    <xf numFmtId="0" fontId="3" fillId="3" borderId="34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0" borderId="20" xfId="0" applyFont="1" applyFill="1" applyBorder="1" applyAlignment="1" applyProtection="1">
      <alignment horizontal="center" vertical="top" wrapText="1"/>
      <protection locked="0" hidden="1"/>
    </xf>
    <xf numFmtId="0" fontId="3" fillId="0" borderId="30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0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6" xfId="0" applyNumberFormat="1" applyFont="1" applyFill="1" applyBorder="1" applyAlignment="1" applyProtection="1">
      <alignment horizontal="center" vertical="top" wrapText="1"/>
      <protection hidden="1"/>
    </xf>
    <xf numFmtId="2" fontId="3" fillId="0" borderId="16" xfId="0" applyNumberFormat="1" applyFont="1" applyFill="1" applyBorder="1" applyAlignment="1" applyProtection="1">
      <alignment horizontal="center" vertical="top" wrapText="1"/>
      <protection hidden="1"/>
    </xf>
    <xf numFmtId="2" fontId="3" fillId="0" borderId="11" xfId="0" applyNumberFormat="1" applyFont="1" applyFill="1" applyBorder="1" applyAlignment="1" applyProtection="1">
      <alignment horizontal="center" vertical="top" wrapText="1"/>
      <protection hidden="1"/>
    </xf>
    <xf numFmtId="2" fontId="3" fillId="4" borderId="6" xfId="0" applyNumberFormat="1" applyFont="1" applyFill="1" applyBorder="1" applyAlignment="1" applyProtection="1">
      <alignment horizontal="center" vertical="top" wrapText="1"/>
      <protection hidden="1"/>
    </xf>
    <xf numFmtId="2" fontId="3" fillId="4" borderId="16" xfId="0" applyNumberFormat="1" applyFont="1" applyFill="1" applyBorder="1" applyAlignment="1" applyProtection="1">
      <alignment horizontal="center" vertical="top" wrapText="1"/>
      <protection hidden="1"/>
    </xf>
    <xf numFmtId="2" fontId="3" fillId="4" borderId="11" xfId="0" applyNumberFormat="1" applyFont="1" applyFill="1" applyBorder="1" applyAlignment="1" applyProtection="1">
      <alignment horizontal="center" vertical="top" wrapText="1"/>
      <protection hidden="1"/>
    </xf>
    <xf numFmtId="1" fontId="3" fillId="0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6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8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5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11" xfId="0" applyFont="1" applyFill="1" applyBorder="1" applyAlignment="1" applyProtection="1">
      <alignment horizontal="center" vertical="center" textRotation="90" wrapText="1"/>
      <protection hidden="1"/>
    </xf>
    <xf numFmtId="0" fontId="10" fillId="0" borderId="18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1" fontId="4" fillId="0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1" fontId="4" fillId="4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5" xfId="0" applyFont="1" applyBorder="1" applyAlignment="1" applyProtection="1">
      <alignment horizontal="center" wrapText="1"/>
      <protection hidden="1"/>
    </xf>
    <xf numFmtId="0" fontId="7" fillId="0" borderId="18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3" fillId="0" borderId="39" xfId="0" applyFont="1" applyFill="1" applyBorder="1" applyAlignment="1" applyProtection="1">
      <alignment horizontal="center" vertical="top" wrapText="1"/>
      <protection locked="0" hidden="1"/>
    </xf>
    <xf numFmtId="0" fontId="3" fillId="0" borderId="40" xfId="0" applyFont="1" applyFill="1" applyBorder="1" applyAlignment="1" applyProtection="1">
      <alignment horizontal="center" vertical="top" wrapText="1"/>
      <protection locked="0" hidden="1"/>
    </xf>
    <xf numFmtId="0" fontId="3" fillId="0" borderId="41" xfId="0" applyFont="1" applyFill="1" applyBorder="1" applyAlignment="1" applyProtection="1">
      <alignment horizontal="center" vertical="top" wrapText="1"/>
      <protection locked="0" hidden="1"/>
    </xf>
    <xf numFmtId="0" fontId="7" fillId="0" borderId="18" xfId="0" applyFont="1" applyFill="1" applyBorder="1" applyAlignment="1" applyProtection="1">
      <alignment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14" fillId="0" borderId="5" xfId="0" applyFont="1" applyFill="1" applyBorder="1" applyAlignment="1" applyProtection="1">
      <alignment horizont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17" fillId="0" borderId="5" xfId="0" applyFont="1" applyFill="1" applyBorder="1" applyAlignment="1" applyProtection="1">
      <alignment horizontal="center" wrapText="1"/>
      <protection hidden="1"/>
    </xf>
    <xf numFmtId="0" fontId="0" fillId="0" borderId="19" xfId="0" applyFill="1" applyBorder="1" applyAlignment="1" applyProtection="1">
      <alignment horizontal="center"/>
      <protection hidden="1"/>
    </xf>
    <xf numFmtId="0" fontId="14" fillId="0" borderId="18" xfId="0" applyFont="1" applyFill="1" applyBorder="1" applyAlignment="1" applyProtection="1">
      <alignment horizontal="center" wrapText="1"/>
      <protection hidden="1"/>
    </xf>
    <xf numFmtId="0" fontId="15" fillId="0" borderId="18" xfId="0" applyFont="1" applyFill="1" applyBorder="1" applyAlignment="1" applyProtection="1">
      <alignment horizontal="center" wrapText="1"/>
      <protection hidden="1"/>
    </xf>
    <xf numFmtId="0" fontId="7" fillId="0" borderId="18" xfId="0" applyFont="1" applyBorder="1" applyAlignment="1" applyProtection="1">
      <alignment wrapText="1"/>
      <protection hidden="1"/>
    </xf>
    <xf numFmtId="0" fontId="14" fillId="0" borderId="18" xfId="0" applyFont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0" fontId="14" fillId="0" borderId="5" xfId="0" applyFont="1" applyBorder="1" applyAlignment="1" applyProtection="1">
      <alignment horizontal="center" wrapText="1"/>
      <protection hidden="1"/>
    </xf>
    <xf numFmtId="0" fontId="15" fillId="0" borderId="18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0" fontId="15" fillId="0" borderId="5" xfId="0" applyFont="1" applyBorder="1" applyAlignment="1" applyProtection="1">
      <alignment horizontal="center" wrapText="1"/>
      <protection hidden="1"/>
    </xf>
    <xf numFmtId="0" fontId="17" fillId="0" borderId="18" xfId="0" applyFont="1" applyFill="1" applyBorder="1" applyAlignment="1" applyProtection="1">
      <alignment horizontal="center" wrapText="1"/>
      <protection hidden="1"/>
    </xf>
    <xf numFmtId="0" fontId="18" fillId="0" borderId="18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8" fillId="0" borderId="5" xfId="0" applyFont="1" applyBorder="1" applyAlignment="1" applyProtection="1">
      <alignment horizontal="center" wrapText="1"/>
      <protection hidden="1"/>
    </xf>
    <xf numFmtId="0" fontId="16" fillId="0" borderId="18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 wrapText="1"/>
      <protection hidden="1"/>
    </xf>
    <xf numFmtId="0" fontId="19" fillId="0" borderId="20" xfId="0" applyFont="1" applyBorder="1" applyAlignment="1" applyProtection="1">
      <alignment horizontal="center"/>
      <protection locked="0" hidden="1"/>
    </xf>
    <xf numFmtId="0" fontId="19" fillId="0" borderId="21" xfId="0" applyFont="1" applyBorder="1" applyAlignment="1" applyProtection="1">
      <alignment horizontal="center"/>
      <protection locked="0" hidden="1"/>
    </xf>
    <xf numFmtId="0" fontId="19" fillId="0" borderId="32" xfId="0" applyFont="1" applyBorder="1" applyAlignment="1" applyProtection="1">
      <alignment horizontal="center"/>
      <protection locked="0" hidden="1"/>
    </xf>
    <xf numFmtId="0" fontId="19" fillId="0" borderId="23" xfId="0" applyFont="1" applyBorder="1" applyAlignment="1" applyProtection="1">
      <alignment horizontal="center"/>
      <protection locked="0" hidden="1"/>
    </xf>
    <xf numFmtId="0" fontId="19" fillId="0" borderId="24" xfId="0" applyFont="1" applyBorder="1" applyAlignment="1" applyProtection="1">
      <alignment horizontal="center"/>
      <protection locked="0" hidden="1"/>
    </xf>
    <xf numFmtId="0" fontId="19" fillId="0" borderId="26" xfId="0" applyFont="1" applyBorder="1" applyAlignment="1" applyProtection="1">
      <alignment horizontal="center"/>
      <protection locked="0" hidden="1"/>
    </xf>
    <xf numFmtId="0" fontId="19" fillId="0" borderId="27" xfId="0" applyFont="1" applyBorder="1" applyAlignment="1" applyProtection="1">
      <alignment horizontal="center"/>
      <protection locked="0" hidden="1"/>
    </xf>
    <xf numFmtId="0" fontId="19" fillId="0" borderId="42" xfId="0" applyFont="1" applyBorder="1" applyAlignment="1" applyProtection="1">
      <alignment horizontal="center"/>
      <protection locked="0" hidden="1"/>
    </xf>
    <xf numFmtId="0" fontId="20" fillId="0" borderId="18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0" fillId="0" borderId="5" xfId="0" applyFont="1" applyBorder="1" applyAlignment="1" applyProtection="1">
      <alignment horizontal="center" wrapText="1"/>
      <protection hidden="1"/>
    </xf>
  </cellXfs>
  <cellStyles count="5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смотренная гиперссылка" xfId="39" builtinId="9" hidden="1"/>
    <cellStyle name="Просмотренная гиперссылка" xfId="41" builtinId="9" hidden="1"/>
    <cellStyle name="Просмотренная гиперссылка" xfId="43" builtinId="9" hidden="1"/>
    <cellStyle name="Просмотренная гиперссылка" xfId="45" builtinId="9" hidden="1"/>
    <cellStyle name="Просмотренная гиперссылка" xfId="47" builtinId="9" hidden="1"/>
    <cellStyle name="Просмотренная гиперссылка" xfId="49" builtinId="9" hidden="1"/>
    <cellStyle name="Просмотренная гиперссылка" xfId="51" builtinId="9" hidden="1"/>
    <cellStyle name="Просмотренная гиперссылка" xfId="53" builtinId="9" hidden="1"/>
    <cellStyle name="Просмотренная гиперссылка" xfId="55" builtinId="9" hidden="1"/>
    <cellStyle name="Просмотренная гиперссылка" xfId="57" builtinId="9" hidden="1"/>
    <cellStyle name="Просмотренная гиперссылка" xfId="59" builtinId="9" hidden="1"/>
    <cellStyle name="Просмотренная гиперссылка" xfId="61" builtinId="9" hidden="1"/>
    <cellStyle name="Просмотренная гиперссылка" xfId="63" builtinId="9" hidden="1"/>
    <cellStyle name="Просмотренная гиперссылка" xfId="65" builtinId="9" hidden="1"/>
    <cellStyle name="Просмотренная гиперссылка" xfId="67" builtinId="9" hidden="1"/>
    <cellStyle name="Просмотренная гиперссылка" xfId="69" builtinId="9" hidden="1"/>
    <cellStyle name="Просмотренная гиперссылка" xfId="71" builtinId="9" hidden="1"/>
    <cellStyle name="Просмотренная гиперссылка" xfId="73" builtinId="9" hidden="1"/>
    <cellStyle name="Просмотренная гиперссылка" xfId="75" builtinId="9" hidden="1"/>
    <cellStyle name="Просмотренная гиперссылка" xfId="77" builtinId="9" hidden="1"/>
    <cellStyle name="Просмотренная гиперссылка" xfId="79" builtinId="9" hidden="1"/>
    <cellStyle name="Просмотренная гиперссылка" xfId="81" builtinId="9" hidden="1"/>
    <cellStyle name="Просмотренная гиперссылка" xfId="83" builtinId="9" hidden="1"/>
    <cellStyle name="Просмотренная гиперссылка" xfId="85" builtinId="9" hidden="1"/>
    <cellStyle name="Просмотренная гиперссылка" xfId="87" builtinId="9" hidden="1"/>
    <cellStyle name="Просмотренная гиперссылка" xfId="89" builtinId="9" hidden="1"/>
    <cellStyle name="Просмотренная гиперссылка" xfId="91" builtinId="9" hidden="1"/>
    <cellStyle name="Просмотренная гиперссылка" xfId="93" builtinId="9" hidden="1"/>
    <cellStyle name="Просмотренная гиперссылка" xfId="95" builtinId="9" hidden="1"/>
    <cellStyle name="Просмотренная гиперссылка" xfId="97" builtinId="9" hidden="1"/>
    <cellStyle name="Просмотренная гиперссылка" xfId="99" builtinId="9" hidden="1"/>
    <cellStyle name="Просмотренная гиперссылка" xfId="101" builtinId="9" hidden="1"/>
    <cellStyle name="Просмотренная гиперссылка" xfId="103" builtinId="9" hidden="1"/>
    <cellStyle name="Просмотренная гиперссылка" xfId="105" builtinId="9" hidden="1"/>
    <cellStyle name="Просмотренная гиперссылка" xfId="107" builtinId="9" hidden="1"/>
    <cellStyle name="Просмотренная гиперссылка" xfId="109" builtinId="9" hidden="1"/>
    <cellStyle name="Просмотренная гиперссылка" xfId="111" builtinId="9" hidden="1"/>
    <cellStyle name="Просмотренная гиперссылка" xfId="113" builtinId="9" hidden="1"/>
    <cellStyle name="Просмотренная гиперссылка" xfId="115" builtinId="9" hidden="1"/>
    <cellStyle name="Просмотренная гиперссылка" xfId="117" builtinId="9" hidden="1"/>
    <cellStyle name="Просмотренная гиперссылка" xfId="119" builtinId="9" hidden="1"/>
    <cellStyle name="Просмотренная гиперссылка" xfId="121" builtinId="9" hidden="1"/>
    <cellStyle name="Просмотренная гиперссылка" xfId="123" builtinId="9" hidden="1"/>
    <cellStyle name="Просмотренная гиперссылка" xfId="125" builtinId="9" hidden="1"/>
    <cellStyle name="Просмотренная гиперссылка" xfId="127" builtinId="9" hidden="1"/>
    <cellStyle name="Просмотренная гиперссылка" xfId="129" builtinId="9" hidden="1"/>
    <cellStyle name="Просмотренная гиперссылка" xfId="131" builtinId="9" hidden="1"/>
    <cellStyle name="Просмотренная гиперссылка" xfId="133" builtinId="9" hidden="1"/>
    <cellStyle name="Просмотренная гиперссылка" xfId="135" builtinId="9" hidden="1"/>
    <cellStyle name="Просмотренная гиперссылка" xfId="137" builtinId="9" hidden="1"/>
    <cellStyle name="Просмотренная гиперссылка" xfId="139" builtinId="9" hidden="1"/>
    <cellStyle name="Просмотренная гиперссылка" xfId="141" builtinId="9" hidden="1"/>
    <cellStyle name="Просмотренная гиперссылка" xfId="143" builtinId="9" hidden="1"/>
    <cellStyle name="Просмотренная гиперссылка" xfId="145" builtinId="9" hidden="1"/>
    <cellStyle name="Просмотренная гиперссылка" xfId="147" builtinId="9" hidden="1"/>
    <cellStyle name="Просмотренная гиперссылка" xfId="149" builtinId="9" hidden="1"/>
    <cellStyle name="Просмотренная гиперссылка" xfId="151" builtinId="9" hidden="1"/>
    <cellStyle name="Просмотренная гиперссылка" xfId="153" builtinId="9" hidden="1"/>
    <cellStyle name="Просмотренная гиперссылка" xfId="155" builtinId="9" hidden="1"/>
    <cellStyle name="Просмотренная гиперссылка" xfId="157" builtinId="9" hidden="1"/>
    <cellStyle name="Просмотренная гиперссылка" xfId="159" builtinId="9" hidden="1"/>
    <cellStyle name="Просмотренная гиперссылка" xfId="161" builtinId="9" hidden="1"/>
    <cellStyle name="Просмотренная гиперссылка" xfId="163" builtinId="9" hidden="1"/>
    <cellStyle name="Просмотренная гиперссылка" xfId="165" builtinId="9" hidden="1"/>
    <cellStyle name="Просмотренная гиперссылка" xfId="167" builtinId="9" hidden="1"/>
    <cellStyle name="Просмотренная гиперссылка" xfId="169" builtinId="9" hidden="1"/>
    <cellStyle name="Просмотренная гиперссылка" xfId="171" builtinId="9" hidden="1"/>
    <cellStyle name="Просмотренная гиперссылка" xfId="173" builtinId="9" hidden="1"/>
    <cellStyle name="Просмотренная гиперссылка" xfId="175" builtinId="9" hidden="1"/>
    <cellStyle name="Просмотренная гиперссылка" xfId="177" builtinId="9" hidden="1"/>
    <cellStyle name="Просмотренная гиперссылка" xfId="179" builtinId="9" hidden="1"/>
    <cellStyle name="Просмотренная гиперссылка" xfId="181" builtinId="9" hidden="1"/>
    <cellStyle name="Просмотренная гиперссылка" xfId="183" builtinId="9" hidden="1"/>
    <cellStyle name="Просмотренная гиперссылка" xfId="185" builtinId="9" hidden="1"/>
    <cellStyle name="Просмотренная гиперссылка" xfId="187" builtinId="9" hidden="1"/>
    <cellStyle name="Просмотренная гиперссылка" xfId="189" builtinId="9" hidden="1"/>
    <cellStyle name="Просмотренная гиперссылка" xfId="191" builtinId="9" hidden="1"/>
    <cellStyle name="Просмотренная гиперссылка" xfId="193" builtinId="9" hidden="1"/>
    <cellStyle name="Просмотренная гиперссылка" xfId="195" builtinId="9" hidden="1"/>
    <cellStyle name="Просмотренная гиперссылка" xfId="197" builtinId="9" hidden="1"/>
    <cellStyle name="Просмотренная гиперссылка" xfId="199" builtinId="9" hidden="1"/>
    <cellStyle name="Просмотренная гиперссылка" xfId="201" builtinId="9" hidden="1"/>
    <cellStyle name="Просмотренная гиперссылка" xfId="203" builtinId="9" hidden="1"/>
    <cellStyle name="Просмотренная гиперссылка" xfId="205" builtinId="9" hidden="1"/>
    <cellStyle name="Просмотренная гиперссылка" xfId="207" builtinId="9" hidden="1"/>
    <cellStyle name="Просмотренная гиперссылка" xfId="209" builtinId="9" hidden="1"/>
    <cellStyle name="Просмотренная гиперссылка" xfId="211" builtinId="9" hidden="1"/>
    <cellStyle name="Просмотренная гиперссылка" xfId="213" builtinId="9" hidden="1"/>
    <cellStyle name="Просмотренная гиперссылка" xfId="215" builtinId="9" hidden="1"/>
    <cellStyle name="Просмотренная гиперссылка" xfId="217" builtinId="9" hidden="1"/>
    <cellStyle name="Просмотренная гиперссылка" xfId="219" builtinId="9" hidden="1"/>
    <cellStyle name="Просмотренная гиперссылка" xfId="221" builtinId="9" hidden="1"/>
    <cellStyle name="Просмотренная гиперссылка" xfId="223" builtinId="9" hidden="1"/>
    <cellStyle name="Просмотренная гиперссылка" xfId="225" builtinId="9" hidden="1"/>
    <cellStyle name="Просмотренная гиперссылка" xfId="227" builtinId="9" hidden="1"/>
    <cellStyle name="Просмотренная гиперссылка" xfId="229" builtinId="9" hidden="1"/>
    <cellStyle name="Просмотренная гиперссылка" xfId="231" builtinId="9" hidden="1"/>
    <cellStyle name="Просмотренная гиперссылка" xfId="233" builtinId="9" hidden="1"/>
    <cellStyle name="Просмотренная гиперссылка" xfId="235" builtinId="9" hidden="1"/>
    <cellStyle name="Просмотренная гиперссылка" xfId="237" builtinId="9" hidden="1"/>
    <cellStyle name="Просмотренная гиперссылка" xfId="239" builtinId="9" hidden="1"/>
    <cellStyle name="Просмотренная гиперссылка" xfId="241" builtinId="9" hidden="1"/>
    <cellStyle name="Просмотренная гиперссылка" xfId="243" builtinId="9" hidden="1"/>
    <cellStyle name="Просмотренная гиперссылка" xfId="245" builtinId="9" hidden="1"/>
    <cellStyle name="Просмотренная гиперссылка" xfId="247" builtinId="9" hidden="1"/>
    <cellStyle name="Просмотренная гиперссылка" xfId="249" builtinId="9" hidden="1"/>
    <cellStyle name="Просмотренная гиперссылка" xfId="251" builtinId="9" hidden="1"/>
    <cellStyle name="Просмотренная гиперссылка" xfId="253" builtinId="9" hidden="1"/>
    <cellStyle name="Просмотренная гиперссылка" xfId="255" builtinId="9" hidden="1"/>
    <cellStyle name="Просмотренная гиперссылка" xfId="257" builtinId="9" hidden="1"/>
    <cellStyle name="Просмотренная гиперссылка" xfId="259" builtinId="9" hidden="1"/>
    <cellStyle name="Просмотренная гиперссылка" xfId="261" builtinId="9" hidden="1"/>
    <cellStyle name="Просмотренная гиперссылка" xfId="263" builtinId="9" hidden="1"/>
    <cellStyle name="Просмотренная гиперссылка" xfId="265" builtinId="9" hidden="1"/>
    <cellStyle name="Просмотренная гиперссылка" xfId="267" builtinId="9" hidden="1"/>
    <cellStyle name="Просмотренная гиперссылка" xfId="269" builtinId="9" hidden="1"/>
    <cellStyle name="Просмотренная гиперссылка" xfId="271" builtinId="9" hidden="1"/>
    <cellStyle name="Просмотренная гиперссылка" xfId="273" builtinId="9" hidden="1"/>
    <cellStyle name="Просмотренная гиперссылка" xfId="275" builtinId="9" hidden="1"/>
    <cellStyle name="Просмотренная гиперссылка" xfId="277" builtinId="9" hidden="1"/>
    <cellStyle name="Просмотренная гиперссылка" xfId="279" builtinId="9" hidden="1"/>
    <cellStyle name="Просмотренная гиперссылка" xfId="281" builtinId="9" hidden="1"/>
    <cellStyle name="Просмотренная гиперссылка" xfId="283" builtinId="9" hidden="1"/>
    <cellStyle name="Просмотренная гиперссылка" xfId="285" builtinId="9" hidden="1"/>
    <cellStyle name="Просмотренная гиперссылка" xfId="287" builtinId="9" hidden="1"/>
    <cellStyle name="Просмотренная гиперссылка" xfId="289" builtinId="9" hidden="1"/>
    <cellStyle name="Просмотренная гиперссылка" xfId="291" builtinId="9" hidden="1"/>
    <cellStyle name="Просмотренная гиперссылка" xfId="293" builtinId="9" hidden="1"/>
    <cellStyle name="Просмотренная гиперссылка" xfId="295" builtinId="9" hidden="1"/>
    <cellStyle name="Просмотренная гиперссылка" xfId="297" builtinId="9" hidden="1"/>
    <cellStyle name="Просмотренная гиперссылка" xfId="299" builtinId="9" hidden="1"/>
    <cellStyle name="Просмотренная гиперссылка" xfId="301" builtinId="9" hidden="1"/>
    <cellStyle name="Просмотренная гиперссылка" xfId="303" builtinId="9" hidden="1"/>
    <cellStyle name="Просмотренная гиперссылка" xfId="305" builtinId="9" hidden="1"/>
    <cellStyle name="Просмотренная гиперссылка" xfId="307" builtinId="9" hidden="1"/>
    <cellStyle name="Просмотренная гиперссылка" xfId="309" builtinId="9" hidden="1"/>
    <cellStyle name="Просмотренная гиперссылка" xfId="311" builtinId="9" hidden="1"/>
    <cellStyle name="Просмотренная гиперссылка" xfId="313" builtinId="9" hidden="1"/>
    <cellStyle name="Просмотренная гиперссылка" xfId="315" builtinId="9" hidden="1"/>
    <cellStyle name="Просмотренная гиперссылка" xfId="317" builtinId="9" hidden="1"/>
    <cellStyle name="Просмотренная гиперссылка" xfId="319" builtinId="9" hidden="1"/>
    <cellStyle name="Просмотренная гиперссылка" xfId="321" builtinId="9" hidden="1"/>
    <cellStyle name="Просмотренная гиперссылка" xfId="323" builtinId="9" hidden="1"/>
    <cellStyle name="Просмотренная гиперссылка" xfId="325" builtinId="9" hidden="1"/>
    <cellStyle name="Просмотренная гиперссылка" xfId="327" builtinId="9" hidden="1"/>
    <cellStyle name="Просмотренная гиперссылка" xfId="329" builtinId="9" hidden="1"/>
    <cellStyle name="Просмотренная гиперссылка" xfId="331" builtinId="9" hidden="1"/>
    <cellStyle name="Просмотренная гиперссылка" xfId="333" builtinId="9" hidden="1"/>
    <cellStyle name="Просмотренная гиперссылка" xfId="335" builtinId="9" hidden="1"/>
    <cellStyle name="Просмотренная гиперссылка" xfId="337" builtinId="9" hidden="1"/>
    <cellStyle name="Просмотренная гиперссылка" xfId="339" builtinId="9" hidden="1"/>
    <cellStyle name="Просмотренная гиперссылка" xfId="341" builtinId="9" hidden="1"/>
    <cellStyle name="Просмотренная гиперссылка" xfId="343" builtinId="9" hidden="1"/>
    <cellStyle name="Просмотренная гиперссылка" xfId="345" builtinId="9" hidden="1"/>
    <cellStyle name="Просмотренная гиперссылка" xfId="347" builtinId="9" hidden="1"/>
    <cellStyle name="Просмотренная гиперссылка" xfId="349" builtinId="9" hidden="1"/>
    <cellStyle name="Просмотренная гиперссылка" xfId="351" builtinId="9" hidden="1"/>
    <cellStyle name="Просмотренная гиперссылка" xfId="353" builtinId="9" hidden="1"/>
    <cellStyle name="Просмотренная гиперссылка" xfId="355" builtinId="9" hidden="1"/>
    <cellStyle name="Просмотренная гиперссылка" xfId="357" builtinId="9" hidden="1"/>
    <cellStyle name="Просмотренная гиперссылка" xfId="359" builtinId="9" hidden="1"/>
    <cellStyle name="Просмотренная гиперссылка" xfId="361" builtinId="9" hidden="1"/>
    <cellStyle name="Просмотренная гиперссылка" xfId="363" builtinId="9" hidden="1"/>
    <cellStyle name="Просмотренная гиперссылка" xfId="365" builtinId="9" hidden="1"/>
    <cellStyle name="Просмотренная гиперссылка" xfId="367" builtinId="9" hidden="1"/>
    <cellStyle name="Просмотренная гиперссылка" xfId="369" builtinId="9" hidden="1"/>
    <cellStyle name="Просмотренная гиперссылка" xfId="371" builtinId="9" hidden="1"/>
    <cellStyle name="Просмотренная гиперссылка" xfId="373" builtinId="9" hidden="1"/>
    <cellStyle name="Просмотренная гиперссылка" xfId="375" builtinId="9" hidden="1"/>
    <cellStyle name="Просмотренная гиперссылка" xfId="377" builtinId="9" hidden="1"/>
    <cellStyle name="Просмотренная гиперссылка" xfId="379" builtinId="9" hidden="1"/>
    <cellStyle name="Просмотренная гиперссылка" xfId="381" builtinId="9" hidden="1"/>
    <cellStyle name="Просмотренная гиперссылка" xfId="383" builtinId="9" hidden="1"/>
    <cellStyle name="Просмотренная гиперссылка" xfId="385" builtinId="9" hidden="1"/>
    <cellStyle name="Просмотренная гиперссылка" xfId="387" builtinId="9" hidden="1"/>
    <cellStyle name="Просмотренная гиперссылка" xfId="389" builtinId="9" hidden="1"/>
    <cellStyle name="Просмотренная гиперссылка" xfId="391" builtinId="9" hidden="1"/>
    <cellStyle name="Просмотренная гиперссылка" xfId="393" builtinId="9" hidden="1"/>
    <cellStyle name="Просмотренная гиперссылка" xfId="395" builtinId="9" hidden="1"/>
    <cellStyle name="Просмотренная гиперссылка" xfId="396" builtinId="9" hidden="1"/>
    <cellStyle name="Просмотренная гиперссылка" xfId="397" builtinId="9" hidden="1"/>
    <cellStyle name="Просмотренная гиперссылка" xfId="398" builtinId="9" hidden="1"/>
    <cellStyle name="Просмотренная гиперссылка" xfId="399" builtinId="9" hidden="1"/>
    <cellStyle name="Просмотренная гиперссылка" xfId="400" builtinId="9" hidden="1"/>
    <cellStyle name="Просмотренная гиперссылка" xfId="401" builtinId="9" hidden="1"/>
    <cellStyle name="Просмотренная гиперссылка" xfId="402" builtinId="9" hidden="1"/>
    <cellStyle name="Просмотренная гиперссылка" xfId="403" builtinId="9" hidden="1"/>
    <cellStyle name="Просмотренная гиперссылка" xfId="404" builtinId="9" hidden="1"/>
    <cellStyle name="Просмотренная гиперссылка" xfId="405" builtinId="9" hidden="1"/>
    <cellStyle name="Просмотренная гиперссылка" xfId="406" builtinId="9" hidden="1"/>
    <cellStyle name="Просмотренная гиперссылка" xfId="407" builtinId="9" hidden="1"/>
    <cellStyle name="Просмотренная гиперссылка" xfId="408" builtinId="9" hidden="1"/>
    <cellStyle name="Просмотренная гиперссылка" xfId="409" builtinId="9" hidden="1"/>
    <cellStyle name="Просмотренная гиперссылка" xfId="410" builtinId="9" hidden="1"/>
    <cellStyle name="Просмотренная гиперссылка" xfId="411" builtinId="9" hidden="1"/>
    <cellStyle name="Просмотренная гиперссылка" xfId="412" builtinId="9" hidden="1"/>
    <cellStyle name="Просмотренная гиперссылка" xfId="413" builtinId="9" hidden="1"/>
    <cellStyle name="Просмотренная гиперссылка" xfId="414" builtinId="9" hidden="1"/>
    <cellStyle name="Просмотренная гиперссылка" xfId="415" builtinId="9" hidden="1"/>
    <cellStyle name="Просмотренная гиперссылка" xfId="416" builtinId="9" hidden="1"/>
    <cellStyle name="Просмотренная гиперссылка" xfId="417" builtinId="9" hidden="1"/>
    <cellStyle name="Просмотренная гиперссылка" xfId="418" builtinId="9" hidden="1"/>
    <cellStyle name="Просмотренная гиперссылка" xfId="419" builtinId="9" hidden="1"/>
    <cellStyle name="Просмотренная гиперссылка" xfId="420" builtinId="9" hidden="1"/>
    <cellStyle name="Просмотренная гиперссылка" xfId="421" builtinId="9" hidden="1"/>
    <cellStyle name="Просмотренная гиперссылка" xfId="422" builtinId="9" hidden="1"/>
    <cellStyle name="Просмотренная гиперссылка" xfId="423" builtinId="9" hidden="1"/>
    <cellStyle name="Просмотренная гиперссылка" xfId="424" builtinId="9" hidden="1"/>
    <cellStyle name="Просмотренная гиперссылка" xfId="425" builtinId="9" hidden="1"/>
    <cellStyle name="Просмотренная гиперссылка" xfId="426" builtinId="9" hidden="1"/>
    <cellStyle name="Просмотренная гиперссылка" xfId="427" builtinId="9" hidden="1"/>
    <cellStyle name="Просмотренная гиперссылка" xfId="428" builtinId="9" hidden="1"/>
    <cellStyle name="Просмотренная гиперссылка" xfId="429" builtinId="9" hidden="1"/>
    <cellStyle name="Просмотренная гиперссылка" xfId="430" builtinId="9" hidden="1"/>
    <cellStyle name="Просмотренная гиперссылка" xfId="431" builtinId="9" hidden="1"/>
    <cellStyle name="Просмотренная гиперссылка" xfId="432" builtinId="9" hidden="1"/>
    <cellStyle name="Просмотренная гиперссылка" xfId="433" builtinId="9" hidden="1"/>
    <cellStyle name="Просмотренная гиперссылка" xfId="434" builtinId="9" hidden="1"/>
    <cellStyle name="Просмотренная гиперссылка" xfId="435" builtinId="9" hidden="1"/>
    <cellStyle name="Просмотренная гиперссылка" xfId="436" builtinId="9" hidden="1"/>
    <cellStyle name="Просмотренная гиперссылка" xfId="437" builtinId="9" hidden="1"/>
    <cellStyle name="Просмотренная гиперссылка" xfId="438" builtinId="9" hidden="1"/>
    <cellStyle name="Просмотренная гиперссылка" xfId="439" builtinId="9" hidden="1"/>
    <cellStyle name="Просмотренная гиперссылка" xfId="440" builtinId="9" hidden="1"/>
    <cellStyle name="Просмотренная гиперссылка" xfId="441" builtinId="9" hidden="1"/>
    <cellStyle name="Просмотренная гиперссылка" xfId="442" builtinId="9" hidden="1"/>
    <cellStyle name="Просмотренная гиперссылка" xfId="443" builtinId="9" hidden="1"/>
    <cellStyle name="Просмотренная гиперссылка" xfId="444" builtinId="9" hidden="1"/>
    <cellStyle name="Просмотренная гиперссылка" xfId="445" builtinId="9" hidden="1"/>
    <cellStyle name="Просмотренная гиперссылка" xfId="446" builtinId="9" hidden="1"/>
    <cellStyle name="Просмотренная гиперссылка" xfId="447" builtinId="9" hidden="1"/>
    <cellStyle name="Просмотренная гиперссылка" xfId="448" builtinId="9" hidden="1"/>
    <cellStyle name="Просмотренная гиперссылка" xfId="449" builtinId="9" hidden="1"/>
    <cellStyle name="Просмотренная гиперссылка" xfId="450" builtinId="9" hidden="1"/>
    <cellStyle name="Просмотренная гиперссылка" xfId="451" builtinId="9" hidden="1"/>
    <cellStyle name="Просмотренная гиперссылка" xfId="452" builtinId="9" hidden="1"/>
    <cellStyle name="Просмотренная гиперссылка" xfId="453" builtinId="9" hidden="1"/>
    <cellStyle name="Просмотренная гиперссылка" xfId="454" builtinId="9" hidden="1"/>
    <cellStyle name="Просмотренная гиперссылка" xfId="455" builtinId="9" hidden="1"/>
    <cellStyle name="Просмотренная гиперссылка" xfId="456" builtinId="9" hidden="1"/>
    <cellStyle name="Просмотренная гиперссылка" xfId="457" builtinId="9" hidden="1"/>
    <cellStyle name="Просмотренная гиперссылка" xfId="458" builtinId="9" hidden="1"/>
    <cellStyle name="Просмотренная гиперссылка" xfId="459" builtinId="9" hidden="1"/>
    <cellStyle name="Просмотренная гиперссылка" xfId="460" builtinId="9" hidden="1"/>
    <cellStyle name="Просмотренная гиперссылка" xfId="461" builtinId="9" hidden="1"/>
    <cellStyle name="Просмотренная гиперссылка" xfId="462" builtinId="9" hidden="1"/>
    <cellStyle name="Просмотренная гиперссылка" xfId="463" builtinId="9" hidden="1"/>
    <cellStyle name="Просмотренная гиперссылка" xfId="464" builtinId="9" hidden="1"/>
    <cellStyle name="Просмотренная гиперссылка" xfId="465" builtinId="9" hidden="1"/>
    <cellStyle name="Просмотренная гиперссылка" xfId="466" builtinId="9" hidden="1"/>
    <cellStyle name="Просмотренная гиперссылка" xfId="467" builtinId="9" hidden="1"/>
    <cellStyle name="Просмотренная гиперссылка" xfId="468" builtinId="9" hidden="1"/>
    <cellStyle name="Просмотренная гиперссылка" xfId="469" builtinId="9" hidden="1"/>
    <cellStyle name="Просмотренная гиперссылка" xfId="470" builtinId="9" hidden="1"/>
    <cellStyle name="Просмотренная гиперссылка" xfId="471" builtinId="9" hidden="1"/>
    <cellStyle name="Просмотренная гиперссылка" xfId="472" builtinId="9" hidden="1"/>
    <cellStyle name="Просмотренная гиперссылка" xfId="473" builtinId="9" hidden="1"/>
    <cellStyle name="Просмотренная гиперссылка" xfId="474" builtinId="9" hidden="1"/>
    <cellStyle name="Просмотренная гиперссылка" xfId="475" builtinId="9" hidden="1"/>
    <cellStyle name="Просмотренная гиперссылка" xfId="476" builtinId="9" hidden="1"/>
    <cellStyle name="Просмотренная гиперссылка" xfId="477" builtinId="9" hidden="1"/>
    <cellStyle name="Просмотренная гиперссылка" xfId="478" builtinId="9" hidden="1"/>
    <cellStyle name="Просмотренная гиперссылка" xfId="479" builtinId="9" hidden="1"/>
    <cellStyle name="Просмотренная гиперссылка" xfId="480" builtinId="9" hidden="1"/>
    <cellStyle name="Просмотренная гиперссылка" xfId="481" builtinId="9" hidden="1"/>
    <cellStyle name="Просмотренная гиперссылка" xfId="482" builtinId="9" hidden="1"/>
    <cellStyle name="Просмотренная гиперссылка" xfId="483" builtinId="9" hidden="1"/>
    <cellStyle name="Просмотренная гиперссылка" xfId="484" builtinId="9" hidden="1"/>
    <cellStyle name="Просмотренная гиперссылка" xfId="485" builtinId="9" hidden="1"/>
    <cellStyle name="Просмотренная гиперссылка" xfId="486" builtinId="9" hidden="1"/>
    <cellStyle name="Просмотренная гиперссылка" xfId="487" builtinId="9" hidden="1"/>
    <cellStyle name="Просмотренная гиперссылка" xfId="488" builtinId="9" hidden="1"/>
    <cellStyle name="Просмотренная гиперссылка" xfId="489" builtinId="9" hidden="1"/>
    <cellStyle name="Просмотренная гиперссылка" xfId="490" builtinId="9" hidden="1"/>
    <cellStyle name="Просмотренная гиперссылка" xfId="491" builtinId="9" hidden="1"/>
    <cellStyle name="Просмотренная гиперссылка" xfId="492" builtinId="9" hidden="1"/>
    <cellStyle name="Просмотренная гиперссылка" xfId="493" builtinId="9" hidden="1"/>
    <cellStyle name="Просмотренная гиперссылка" xfId="494" builtinId="9" hidden="1"/>
    <cellStyle name="Просмотренная гиперссылка" xfId="495" builtinId="9" hidden="1"/>
    <cellStyle name="Просмотренная гиперссылка" xfId="496" builtinId="9" hidden="1"/>
    <cellStyle name="Просмотренная гиперссылка" xfId="497" builtinId="9" hidden="1"/>
    <cellStyle name="Просмотренная гиперссылка" xfId="498" builtinId="9" hidden="1"/>
    <cellStyle name="Просмотренная гиперссылка" xfId="499" builtinId="9" hidden="1"/>
    <cellStyle name="Просмотренная гиперссылка" xfId="500" builtinId="9" hidden="1"/>
    <cellStyle name="Просмотренная гиперссылка" xfId="501" builtinId="9" hidden="1"/>
    <cellStyle name="Просмотренная гиперссылка" xfId="502" builtinId="9" hidden="1"/>
    <cellStyle name="Просмотренная гиперссылка" xfId="5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tabSelected="1" workbookViewId="0">
      <selection activeCell="C2" sqref="C2"/>
    </sheetView>
  </sheetViews>
  <sheetFormatPr baseColWidth="10" defaultColWidth="11.5" defaultRowHeight="14" x14ac:dyDescent="0"/>
  <cols>
    <col min="3" max="3" width="101.6640625" customWidth="1"/>
  </cols>
  <sheetData>
    <row r="1" spans="3:3" ht="21" customHeight="1"/>
    <row r="2" spans="3:3" ht="23.25" customHeight="1">
      <c r="C2" s="89" t="s">
        <v>0</v>
      </c>
    </row>
    <row r="3" spans="3:3" ht="23.25" customHeight="1"/>
    <row r="4" spans="3:3" ht="23.25" customHeight="1">
      <c r="C4" s="89" t="s">
        <v>4</v>
      </c>
    </row>
    <row r="5" spans="3:3" ht="23.25" customHeight="1"/>
    <row r="6" spans="3:3" ht="23.25" customHeight="1">
      <c r="C6" s="89" t="s">
        <v>27</v>
      </c>
    </row>
    <row r="7" spans="3:3" ht="23.25" customHeight="1"/>
    <row r="8" spans="3:3" ht="23.25" customHeight="1">
      <c r="C8" s="89" t="s">
        <v>28</v>
      </c>
    </row>
    <row r="9" spans="3:3" ht="23.25" customHeight="1"/>
    <row r="10" spans="3:3" ht="23.25" customHeight="1">
      <c r="C10" s="89" t="s">
        <v>29</v>
      </c>
    </row>
    <row r="11" spans="3:3" ht="23.25" customHeight="1"/>
    <row r="12" spans="3:3" ht="23.25" customHeight="1">
      <c r="C12" s="89" t="s">
        <v>30</v>
      </c>
    </row>
    <row r="13" spans="3:3" ht="23.25" customHeight="1"/>
    <row r="14" spans="3:3" ht="23.25" customHeight="1">
      <c r="C14" s="89" t="s">
        <v>33</v>
      </c>
    </row>
    <row r="15" spans="3:3" ht="23.25" customHeight="1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K3" sqref="K3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3" width="3.33203125" style="10" customWidth="1"/>
    <col min="34" max="34" width="6" style="26" hidden="1" customWidth="1"/>
    <col min="35" max="35" width="6.6640625" style="10" customWidth="1"/>
    <col min="36" max="36" width="8.5" style="27" customWidth="1"/>
    <col min="37" max="16384" width="9.1640625" style="8"/>
  </cols>
  <sheetData>
    <row r="1" spans="1:36" ht="18" thickBo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</row>
    <row r="2" spans="1:36" ht="127.5" customHeight="1" thickBot="1">
      <c r="A2" s="117" t="s">
        <v>41</v>
      </c>
      <c r="B2" s="118"/>
      <c r="C2" s="1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3" t="s">
        <v>34</v>
      </c>
      <c r="AI2" s="114" t="s">
        <v>35</v>
      </c>
      <c r="AJ2" s="114" t="s">
        <v>36</v>
      </c>
    </row>
    <row r="3" spans="1:36" s="10" customFormat="1" ht="15" customHeight="1" thickBot="1">
      <c r="A3" s="120"/>
      <c r="B3" s="121"/>
      <c r="C3" s="122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24"/>
      <c r="AI3" s="115"/>
      <c r="AJ3" s="115"/>
    </row>
    <row r="4" spans="1:36" ht="19" customHeight="1" thickBot="1">
      <c r="A4" s="108" t="s">
        <v>38</v>
      </c>
      <c r="B4" s="109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94" t="e">
        <f>SUM(D4:AG11)/COUNTA(D2:AG2)/8</f>
        <v>#DIV/0!</v>
      </c>
      <c r="AI4" s="91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0"/>
      <c r="B5" s="111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95"/>
      <c r="AI5" s="92"/>
      <c r="AJ5" s="98"/>
    </row>
    <row r="6" spans="1:36" ht="19" customHeight="1" thickBot="1">
      <c r="A6" s="110"/>
      <c r="B6" s="111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95"/>
      <c r="AI6" s="92"/>
      <c r="AJ6" s="98"/>
    </row>
    <row r="7" spans="1:36" ht="19" customHeight="1" thickBot="1">
      <c r="A7" s="110"/>
      <c r="B7" s="111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95"/>
      <c r="AI7" s="92"/>
      <c r="AJ7" s="98"/>
    </row>
    <row r="8" spans="1:36" ht="19" customHeight="1" thickBot="1">
      <c r="A8" s="110"/>
      <c r="B8" s="111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95"/>
      <c r="AI8" s="92"/>
      <c r="AJ8" s="98"/>
    </row>
    <row r="9" spans="1:36" ht="19" customHeight="1" thickBot="1">
      <c r="A9" s="110"/>
      <c r="B9" s="111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95"/>
      <c r="AI9" s="92"/>
      <c r="AJ9" s="98"/>
    </row>
    <row r="10" spans="1:36" ht="19" customHeight="1" thickBot="1">
      <c r="A10" s="110"/>
      <c r="B10" s="111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95"/>
      <c r="AI10" s="92"/>
      <c r="AJ10" s="98"/>
    </row>
    <row r="11" spans="1:36" ht="19" customHeight="1" thickBot="1">
      <c r="A11" s="112"/>
      <c r="B11" s="113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96"/>
      <c r="AI11" s="93"/>
      <c r="AJ11" s="99"/>
    </row>
    <row r="12" spans="1:36" ht="19" customHeight="1" thickBot="1">
      <c r="A12" s="108" t="s">
        <v>44</v>
      </c>
      <c r="B12" s="109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94" t="e">
        <f>SUM(D12:AG19)/COUNTA(D2:AG2)/8</f>
        <v>#DIV/0!</v>
      </c>
      <c r="AI12" s="91" t="e">
        <f>AH12*50</f>
        <v>#DIV/0!</v>
      </c>
      <c r="AJ12" s="97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9" customHeight="1" thickBot="1">
      <c r="A13" s="110"/>
      <c r="B13" s="111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95"/>
      <c r="AI13" s="92"/>
      <c r="AJ13" s="98"/>
    </row>
    <row r="14" spans="1:36" ht="19" customHeight="1" thickBot="1">
      <c r="A14" s="110"/>
      <c r="B14" s="111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95"/>
      <c r="AI14" s="92"/>
      <c r="AJ14" s="98"/>
    </row>
    <row r="15" spans="1:36" ht="19" customHeight="1" thickBot="1">
      <c r="A15" s="110"/>
      <c r="B15" s="111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95"/>
      <c r="AI15" s="92"/>
      <c r="AJ15" s="98"/>
    </row>
    <row r="16" spans="1:36" ht="19" customHeight="1" thickBot="1">
      <c r="A16" s="110"/>
      <c r="B16" s="111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95"/>
      <c r="AI16" s="92"/>
      <c r="AJ16" s="98"/>
    </row>
    <row r="17" spans="1:36" ht="19" customHeight="1" thickBot="1">
      <c r="A17" s="110"/>
      <c r="B17" s="111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95"/>
      <c r="AI17" s="92"/>
      <c r="AJ17" s="98"/>
    </row>
    <row r="18" spans="1:36" ht="19" customHeight="1" thickBot="1">
      <c r="A18" s="110"/>
      <c r="B18" s="111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95"/>
      <c r="AI18" s="92"/>
      <c r="AJ18" s="98"/>
    </row>
    <row r="19" spans="1:36" ht="19" customHeight="1" thickBot="1">
      <c r="A19" s="112"/>
      <c r="B19" s="113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96"/>
      <c r="AI19" s="93"/>
      <c r="AJ19" s="99"/>
    </row>
    <row r="20" spans="1:36" ht="19" customHeight="1" thickBot="1">
      <c r="A20" s="108" t="s">
        <v>43</v>
      </c>
      <c r="B20" s="109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94" t="e">
        <f>SUM(D20:AG27)/COUNTA(D2:AG2)/8</f>
        <v>#DIV/0!</v>
      </c>
      <c r="AI20" s="91" t="e">
        <f>AH20*50</f>
        <v>#DIV/0!</v>
      </c>
      <c r="AJ20" s="97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9" customHeight="1" thickBot="1">
      <c r="A21" s="110"/>
      <c r="B21" s="111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95"/>
      <c r="AI21" s="92"/>
      <c r="AJ21" s="98"/>
    </row>
    <row r="22" spans="1:36" ht="19" customHeight="1" thickBot="1">
      <c r="A22" s="110"/>
      <c r="B22" s="111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95"/>
      <c r="AI22" s="92"/>
      <c r="AJ22" s="98"/>
    </row>
    <row r="23" spans="1:36" ht="19" customHeight="1" thickBot="1">
      <c r="A23" s="110"/>
      <c r="B23" s="111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95"/>
      <c r="AI23" s="92"/>
      <c r="AJ23" s="98"/>
    </row>
    <row r="24" spans="1:36" ht="19" customHeight="1" thickBot="1">
      <c r="A24" s="110"/>
      <c r="B24" s="111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95"/>
      <c r="AI24" s="92"/>
      <c r="AJ24" s="98"/>
    </row>
    <row r="25" spans="1:36" ht="19" customHeight="1" thickBot="1">
      <c r="A25" s="110"/>
      <c r="B25" s="111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95"/>
      <c r="AI25" s="92"/>
      <c r="AJ25" s="98"/>
    </row>
    <row r="26" spans="1:36" ht="19" customHeight="1" thickBot="1">
      <c r="A26" s="110"/>
      <c r="B26" s="111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95"/>
      <c r="AI26" s="92"/>
      <c r="AJ26" s="98"/>
    </row>
    <row r="27" spans="1:36" ht="19" customHeight="1" thickBot="1">
      <c r="A27" s="112"/>
      <c r="B27" s="113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96"/>
      <c r="AI27" s="93"/>
      <c r="AJ27" s="99"/>
    </row>
    <row r="28" spans="1:36" ht="19" customHeight="1" thickBot="1">
      <c r="A28" s="108" t="s">
        <v>39</v>
      </c>
      <c r="B28" s="109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94" t="e">
        <f>SUM(D28:AG31)/COUNTA(D2:AG2)/4</f>
        <v>#DIV/0!</v>
      </c>
      <c r="AI28" s="91" t="e">
        <f t="shared" ref="AI28" si="8">AH28*50</f>
        <v>#DIV/0!</v>
      </c>
      <c r="AJ28" s="97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9" customHeight="1" thickBot="1">
      <c r="A29" s="110"/>
      <c r="B29" s="111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95"/>
      <c r="AI29" s="92"/>
      <c r="AJ29" s="98"/>
    </row>
    <row r="30" spans="1:36" ht="19" customHeight="1" thickBot="1">
      <c r="A30" s="110"/>
      <c r="B30" s="111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95"/>
      <c r="AI30" s="92"/>
      <c r="AJ30" s="98"/>
    </row>
    <row r="31" spans="1:36" ht="19" customHeight="1" thickBot="1">
      <c r="A31" s="112"/>
      <c r="B31" s="113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96"/>
      <c r="AI31" s="93"/>
      <c r="AJ31" s="99"/>
    </row>
    <row r="32" spans="1:36" ht="19" customHeight="1" thickBot="1">
      <c r="A32" s="108" t="s">
        <v>3</v>
      </c>
      <c r="B32" s="109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95" t="e">
        <f>SUM(D32:AG36)/COUNTA(D2:AG2)/5</f>
        <v>#DIV/0!</v>
      </c>
      <c r="AI32" s="91" t="e">
        <f>AH32*50</f>
        <v>#DIV/0!</v>
      </c>
      <c r="AJ32" s="97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9" customHeight="1" thickBot="1">
      <c r="A33" s="110"/>
      <c r="B33" s="111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95"/>
      <c r="AI33" s="92"/>
      <c r="AJ33" s="98"/>
    </row>
    <row r="34" spans="1:36" ht="19" customHeight="1" thickBot="1">
      <c r="A34" s="110"/>
      <c r="B34" s="111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95"/>
      <c r="AI34" s="92"/>
      <c r="AJ34" s="98"/>
    </row>
    <row r="35" spans="1:36" ht="19" customHeight="1" thickBot="1">
      <c r="A35" s="110"/>
      <c r="B35" s="111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95"/>
      <c r="AI35" s="92"/>
      <c r="AJ35" s="98"/>
    </row>
    <row r="36" spans="1:36" ht="19" customHeight="1" thickBot="1">
      <c r="A36" s="112"/>
      <c r="B36" s="113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95"/>
      <c r="AI36" s="93"/>
      <c r="AJ36" s="99"/>
    </row>
    <row r="37" spans="1:36" s="23" customFormat="1" ht="61" customHeight="1" thickBot="1">
      <c r="A37" s="105" t="s">
        <v>40</v>
      </c>
      <c r="B37" s="106"/>
      <c r="C37" s="107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1" t="e">
        <f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>
      <c r="A38" s="100" t="s">
        <v>37</v>
      </c>
      <c r="B38" s="101"/>
      <c r="C38" s="102"/>
      <c r="D38" s="90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0">
        <f t="shared" si="11"/>
        <v>0</v>
      </c>
      <c r="F38" s="90">
        <f t="shared" si="11"/>
        <v>0</v>
      </c>
      <c r="G38" s="90">
        <f t="shared" si="11"/>
        <v>0</v>
      </c>
      <c r="H38" s="90">
        <f t="shared" si="11"/>
        <v>0</v>
      </c>
      <c r="I38" s="90">
        <f t="shared" si="11"/>
        <v>0</v>
      </c>
      <c r="J38" s="90">
        <f t="shared" si="11"/>
        <v>0</v>
      </c>
      <c r="K38" s="90">
        <f t="shared" si="11"/>
        <v>0</v>
      </c>
      <c r="L38" s="90">
        <f t="shared" si="11"/>
        <v>0</v>
      </c>
      <c r="M38" s="90">
        <f t="shared" si="11"/>
        <v>0</v>
      </c>
      <c r="N38" s="90">
        <f t="shared" si="11"/>
        <v>0</v>
      </c>
      <c r="O38" s="90">
        <f t="shared" si="11"/>
        <v>0</v>
      </c>
      <c r="P38" s="90">
        <f t="shared" si="11"/>
        <v>0</v>
      </c>
      <c r="Q38" s="90">
        <f t="shared" si="11"/>
        <v>0</v>
      </c>
      <c r="R38" s="90">
        <f t="shared" si="11"/>
        <v>0</v>
      </c>
      <c r="S38" s="90">
        <f t="shared" si="11"/>
        <v>0</v>
      </c>
      <c r="T38" s="90">
        <f t="shared" si="11"/>
        <v>0</v>
      </c>
      <c r="U38" s="90">
        <f t="shared" si="11"/>
        <v>0</v>
      </c>
      <c r="V38" s="90">
        <f t="shared" si="11"/>
        <v>0</v>
      </c>
      <c r="W38" s="90">
        <f t="shared" si="11"/>
        <v>0</v>
      </c>
      <c r="X38" s="90">
        <f t="shared" si="11"/>
        <v>0</v>
      </c>
      <c r="Y38" s="90">
        <f t="shared" si="11"/>
        <v>0</v>
      </c>
      <c r="Z38" s="90">
        <f t="shared" si="11"/>
        <v>0</v>
      </c>
      <c r="AA38" s="90">
        <f t="shared" si="11"/>
        <v>0</v>
      </c>
      <c r="AB38" s="90">
        <f t="shared" si="11"/>
        <v>0</v>
      </c>
      <c r="AC38" s="90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0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0">
        <f t="shared" si="12"/>
        <v>0</v>
      </c>
      <c r="AF38" s="90">
        <f t="shared" si="12"/>
        <v>0</v>
      </c>
      <c r="AG38" s="90">
        <f t="shared" si="12"/>
        <v>0</v>
      </c>
      <c r="AH38" s="24"/>
      <c r="AI38" s="93"/>
      <c r="AJ38" s="104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45" workbookViewId="0">
      <selection activeCell="D9" sqref="D9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3" width="3.1640625" style="10" customWidth="1"/>
    <col min="34" max="34" width="5" style="10" hidden="1" customWidth="1"/>
    <col min="35" max="35" width="6.6640625" style="10" customWidth="1"/>
    <col min="36" max="36" width="11" style="27" customWidth="1"/>
    <col min="37" max="16384" width="9.1640625" style="8"/>
  </cols>
  <sheetData>
    <row r="1" spans="1:36" ht="18" thickBot="1">
      <c r="A1" s="116" t="s">
        <v>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</row>
    <row r="2" spans="1:36" ht="127.5" customHeight="1" thickBot="1">
      <c r="A2" s="117" t="s">
        <v>41</v>
      </c>
      <c r="B2" s="118"/>
      <c r="C2" s="1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14" t="s">
        <v>1</v>
      </c>
    </row>
    <row r="3" spans="1:36" s="10" customFormat="1" ht="15" customHeight="1" thickBot="1">
      <c r="A3" s="120"/>
      <c r="B3" s="121"/>
      <c r="C3" s="122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15"/>
    </row>
    <row r="4" spans="1:36" ht="19" customHeight="1" thickBot="1">
      <c r="A4" s="108" t="s">
        <v>38</v>
      </c>
      <c r="B4" s="109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0"/>
      <c r="B5" s="111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98"/>
    </row>
    <row r="6" spans="1:36" ht="19" customHeight="1" thickBot="1">
      <c r="A6" s="110"/>
      <c r="B6" s="111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98"/>
    </row>
    <row r="7" spans="1:36" ht="19" customHeight="1" thickBot="1">
      <c r="A7" s="110"/>
      <c r="B7" s="111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98"/>
    </row>
    <row r="8" spans="1:36" ht="19" customHeight="1" thickBot="1">
      <c r="A8" s="110"/>
      <c r="B8" s="111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98"/>
    </row>
    <row r="9" spans="1:36" ht="19" customHeight="1" thickBot="1">
      <c r="A9" s="110"/>
      <c r="B9" s="111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98"/>
    </row>
    <row r="10" spans="1:36" ht="19" customHeight="1" thickBot="1">
      <c r="A10" s="110"/>
      <c r="B10" s="111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98"/>
    </row>
    <row r="11" spans="1:36" ht="19" customHeight="1" thickBot="1">
      <c r="A11" s="110"/>
      <c r="B11" s="111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8"/>
    </row>
    <row r="12" spans="1:36" ht="19" customHeight="1" thickBot="1">
      <c r="A12" s="110"/>
      <c r="B12" s="111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8"/>
    </row>
    <row r="13" spans="1:36" ht="19" customHeight="1" thickBot="1">
      <c r="A13" s="110"/>
      <c r="B13" s="111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8"/>
    </row>
    <row r="14" spans="1:36" ht="19" customHeight="1" thickBot="1">
      <c r="A14" s="110"/>
      <c r="B14" s="111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8"/>
    </row>
    <row r="15" spans="1:36" ht="19" customHeight="1" thickBot="1">
      <c r="A15" s="110"/>
      <c r="B15" s="111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8"/>
    </row>
    <row r="16" spans="1:36" ht="19" customHeight="1" thickBot="1">
      <c r="A16" s="110"/>
      <c r="B16" s="111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8"/>
    </row>
    <row r="17" spans="1:36" ht="19" customHeight="1" thickBot="1">
      <c r="A17" s="110"/>
      <c r="B17" s="111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8"/>
    </row>
    <row r="18" spans="1:36" ht="19" customHeight="1" thickBot="1">
      <c r="A18" s="112"/>
      <c r="B18" s="113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99"/>
    </row>
    <row r="19" spans="1:36" ht="19" customHeight="1" thickBot="1">
      <c r="A19" s="108" t="s">
        <v>2</v>
      </c>
      <c r="B19" s="109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97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>
      <c r="A20" s="110"/>
      <c r="B20" s="111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98"/>
    </row>
    <row r="21" spans="1:36" ht="19" customHeight="1" thickBot="1">
      <c r="A21" s="110"/>
      <c r="B21" s="111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98"/>
    </row>
    <row r="22" spans="1:36" ht="19" customHeight="1" thickBot="1">
      <c r="A22" s="110"/>
      <c r="B22" s="111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98"/>
    </row>
    <row r="23" spans="1:36" ht="19" customHeight="1" thickBot="1">
      <c r="A23" s="110"/>
      <c r="B23" s="111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98"/>
    </row>
    <row r="24" spans="1:36" ht="19" customHeight="1" thickBot="1">
      <c r="A24" s="110"/>
      <c r="B24" s="111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98"/>
    </row>
    <row r="25" spans="1:36" ht="19" customHeight="1" thickBot="1">
      <c r="A25" s="110"/>
      <c r="B25" s="111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98"/>
    </row>
    <row r="26" spans="1:36" ht="19" customHeight="1" thickBot="1">
      <c r="A26" s="110"/>
      <c r="B26" s="111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98"/>
    </row>
    <row r="27" spans="1:36" ht="19" customHeight="1" thickBot="1">
      <c r="A27" s="110"/>
      <c r="B27" s="111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98"/>
    </row>
    <row r="28" spans="1:36" ht="19" customHeight="1" thickBot="1">
      <c r="A28" s="110"/>
      <c r="B28" s="111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98"/>
    </row>
    <row r="29" spans="1:36" ht="19" customHeight="1" thickBot="1">
      <c r="A29" s="112"/>
      <c r="B29" s="113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99"/>
    </row>
    <row r="30" spans="1:36" ht="19" customHeight="1" thickBot="1">
      <c r="A30" s="108" t="s">
        <v>43</v>
      </c>
      <c r="B30" s="109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97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>
      <c r="A31" s="110"/>
      <c r="B31" s="111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98"/>
    </row>
    <row r="32" spans="1:36" ht="19" customHeight="1" thickBot="1">
      <c r="A32" s="110"/>
      <c r="B32" s="111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98"/>
    </row>
    <row r="33" spans="1:36" ht="19" customHeight="1" thickBot="1">
      <c r="A33" s="110"/>
      <c r="B33" s="111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98"/>
    </row>
    <row r="34" spans="1:36" ht="19" customHeight="1" thickBot="1">
      <c r="A34" s="110"/>
      <c r="B34" s="111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98"/>
    </row>
    <row r="35" spans="1:36" ht="19" customHeight="1" thickBot="1">
      <c r="A35" s="110"/>
      <c r="B35" s="111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98"/>
    </row>
    <row r="36" spans="1:36" ht="19" customHeight="1" thickBot="1">
      <c r="A36" s="112"/>
      <c r="B36" s="113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99"/>
    </row>
    <row r="37" spans="1:36" ht="19" customHeight="1" thickBot="1">
      <c r="A37" s="108" t="s">
        <v>39</v>
      </c>
      <c r="B37" s="109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97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>
      <c r="A38" s="110"/>
      <c r="B38" s="111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98"/>
    </row>
    <row r="39" spans="1:36" ht="19" customHeight="1" thickBot="1">
      <c r="A39" s="110"/>
      <c r="B39" s="111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98"/>
    </row>
    <row r="40" spans="1:36" ht="19" customHeight="1" thickBot="1">
      <c r="A40" s="110"/>
      <c r="B40" s="111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98"/>
    </row>
    <row r="41" spans="1:36" ht="19" customHeight="1" thickBot="1">
      <c r="A41" s="110"/>
      <c r="B41" s="111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98"/>
    </row>
    <row r="42" spans="1:36" ht="19" customHeight="1" thickBot="1">
      <c r="A42" s="112"/>
      <c r="B42" s="113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99"/>
    </row>
    <row r="43" spans="1:36" ht="19" customHeight="1" thickBot="1">
      <c r="A43" s="108" t="s">
        <v>3</v>
      </c>
      <c r="B43" s="109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98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>
      <c r="A44" s="110"/>
      <c r="B44" s="111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98"/>
    </row>
    <row r="45" spans="1:36" ht="19" customHeight="1" thickBot="1">
      <c r="A45" s="110"/>
      <c r="B45" s="111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98"/>
    </row>
    <row r="46" spans="1:36" ht="19" customHeight="1" thickBot="1">
      <c r="A46" s="110"/>
      <c r="B46" s="111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98"/>
    </row>
    <row r="47" spans="1:36" ht="19" customHeight="1" thickBot="1">
      <c r="A47" s="110"/>
      <c r="B47" s="111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98"/>
    </row>
    <row r="48" spans="1:36" ht="19" customHeight="1" thickBot="1">
      <c r="A48" s="110"/>
      <c r="B48" s="111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98"/>
    </row>
    <row r="49" spans="1:36" ht="19" customHeight="1" thickBot="1">
      <c r="A49" s="112"/>
      <c r="B49" s="113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98"/>
    </row>
    <row r="50" spans="1:36" s="23" customFormat="1" ht="61" customHeight="1" thickBot="1">
      <c r="A50" s="105" t="s">
        <v>40</v>
      </c>
      <c r="B50" s="106"/>
      <c r="C50" s="107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3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>
      <c r="A51" s="100" t="s">
        <v>37</v>
      </c>
      <c r="B51" s="101"/>
      <c r="C51" s="102"/>
      <c r="D51" s="90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0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0">
        <f t="shared" si="16"/>
        <v>0</v>
      </c>
      <c r="G51" s="90">
        <f t="shared" si="16"/>
        <v>0</v>
      </c>
      <c r="H51" s="90">
        <f t="shared" si="16"/>
        <v>0</v>
      </c>
      <c r="I51" s="90">
        <f t="shared" si="16"/>
        <v>0</v>
      </c>
      <c r="J51" s="90">
        <f t="shared" si="16"/>
        <v>0</v>
      </c>
      <c r="K51" s="90">
        <f t="shared" si="16"/>
        <v>0</v>
      </c>
      <c r="L51" s="90">
        <f t="shared" si="16"/>
        <v>0</v>
      </c>
      <c r="M51" s="90">
        <f t="shared" si="16"/>
        <v>0</v>
      </c>
      <c r="N51" s="90">
        <f t="shared" si="16"/>
        <v>0</v>
      </c>
      <c r="O51" s="90">
        <f t="shared" si="16"/>
        <v>0</v>
      </c>
      <c r="P51" s="90">
        <f t="shared" si="16"/>
        <v>0</v>
      </c>
      <c r="Q51" s="90">
        <f t="shared" si="16"/>
        <v>0</v>
      </c>
      <c r="R51" s="90">
        <f t="shared" si="16"/>
        <v>0</v>
      </c>
      <c r="S51" s="90">
        <f t="shared" si="16"/>
        <v>0</v>
      </c>
      <c r="T51" s="90">
        <f t="shared" si="16"/>
        <v>0</v>
      </c>
      <c r="U51" s="90">
        <f t="shared" si="16"/>
        <v>0</v>
      </c>
      <c r="V51" s="90">
        <f t="shared" si="16"/>
        <v>0</v>
      </c>
      <c r="W51" s="90">
        <f t="shared" si="16"/>
        <v>0</v>
      </c>
      <c r="X51" s="90">
        <f t="shared" si="16"/>
        <v>0</v>
      </c>
      <c r="Y51" s="90">
        <f t="shared" si="16"/>
        <v>0</v>
      </c>
      <c r="Z51" s="90">
        <f t="shared" si="16"/>
        <v>0</v>
      </c>
      <c r="AA51" s="90">
        <f t="shared" si="16"/>
        <v>0</v>
      </c>
      <c r="AB51" s="90">
        <f t="shared" si="16"/>
        <v>0</v>
      </c>
      <c r="AC51" s="90">
        <f t="shared" si="16"/>
        <v>0</v>
      </c>
      <c r="AD51" s="90">
        <f t="shared" si="16"/>
        <v>0</v>
      </c>
      <c r="AE51" s="90">
        <f t="shared" si="16"/>
        <v>0</v>
      </c>
      <c r="AF51" s="90">
        <f t="shared" si="16"/>
        <v>0</v>
      </c>
      <c r="AG51" s="90">
        <f t="shared" si="16"/>
        <v>0</v>
      </c>
      <c r="AH51" s="24"/>
      <c r="AI51" s="57"/>
      <c r="AJ51" s="104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3" width="3.33203125" style="10" customWidth="1"/>
    <col min="4" max="33" width="3.1640625" style="10" customWidth="1"/>
    <col min="34" max="34" width="3.33203125" style="10" hidden="1" customWidth="1"/>
    <col min="35" max="35" width="6.6640625" style="10" customWidth="1"/>
    <col min="36" max="36" width="11" style="27" customWidth="1"/>
    <col min="37" max="16384" width="9.1640625" style="8"/>
  </cols>
  <sheetData>
    <row r="1" spans="1:36" ht="18" thickBot="1">
      <c r="A1" s="116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</row>
    <row r="2" spans="1:36" ht="127.5" customHeight="1" thickBot="1">
      <c r="A2" s="117" t="s">
        <v>41</v>
      </c>
      <c r="B2" s="118"/>
      <c r="C2" s="1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14" t="s">
        <v>1</v>
      </c>
    </row>
    <row r="3" spans="1:36" s="10" customFormat="1" ht="15" customHeight="1" thickBot="1">
      <c r="A3" s="120"/>
      <c r="B3" s="121"/>
      <c r="C3" s="122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15"/>
    </row>
    <row r="4" spans="1:36" ht="19" customHeight="1" thickBot="1">
      <c r="A4" s="108" t="s">
        <v>38</v>
      </c>
      <c r="B4" s="109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7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>
      <c r="A5" s="110"/>
      <c r="B5" s="111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98"/>
    </row>
    <row r="6" spans="1:36" ht="19" customHeight="1" thickBot="1">
      <c r="A6" s="110"/>
      <c r="B6" s="111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98"/>
    </row>
    <row r="7" spans="1:36" ht="19" customHeight="1" thickBot="1">
      <c r="A7" s="110"/>
      <c r="B7" s="111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98"/>
    </row>
    <row r="8" spans="1:36" ht="19" customHeight="1" thickBot="1">
      <c r="A8" s="110"/>
      <c r="B8" s="111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98"/>
    </row>
    <row r="9" spans="1:36" ht="19" customHeight="1" thickBot="1">
      <c r="A9" s="110"/>
      <c r="B9" s="111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98"/>
    </row>
    <row r="10" spans="1:36" ht="19" customHeight="1" thickBot="1">
      <c r="A10" s="110"/>
      <c r="B10" s="111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98"/>
    </row>
    <row r="11" spans="1:36" ht="19" customHeight="1" thickBot="1">
      <c r="A11" s="110"/>
      <c r="B11" s="111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8"/>
    </row>
    <row r="12" spans="1:36" ht="19" customHeight="1" thickBot="1">
      <c r="A12" s="110"/>
      <c r="B12" s="111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8"/>
    </row>
    <row r="13" spans="1:36" ht="19" customHeight="1" thickBot="1">
      <c r="A13" s="110"/>
      <c r="B13" s="111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8"/>
    </row>
    <row r="14" spans="1:36" ht="19" customHeight="1" thickBot="1">
      <c r="A14" s="110"/>
      <c r="B14" s="111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8"/>
    </row>
    <row r="15" spans="1:36" ht="19" customHeight="1" thickBot="1">
      <c r="A15" s="110"/>
      <c r="B15" s="111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8"/>
    </row>
    <row r="16" spans="1:36" ht="19" customHeight="1" thickBot="1">
      <c r="A16" s="110"/>
      <c r="B16" s="111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8"/>
    </row>
    <row r="17" spans="1:36" ht="19" customHeight="1" thickBot="1">
      <c r="A17" s="110"/>
      <c r="B17" s="111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8"/>
    </row>
    <row r="18" spans="1:36" ht="19" customHeight="1" thickBot="1">
      <c r="A18" s="112"/>
      <c r="B18" s="113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99"/>
    </row>
    <row r="19" spans="1:36" ht="19" customHeight="1" thickBot="1">
      <c r="A19" s="125" t="s">
        <v>44</v>
      </c>
      <c r="B19" s="126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97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>
      <c r="A20" s="127"/>
      <c r="B20" s="128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98"/>
    </row>
    <row r="21" spans="1:36" ht="19" customHeight="1" thickBot="1">
      <c r="A21" s="127"/>
      <c r="B21" s="128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98"/>
    </row>
    <row r="22" spans="1:36" ht="19" customHeight="1" thickBot="1">
      <c r="A22" s="127"/>
      <c r="B22" s="128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98"/>
    </row>
    <row r="23" spans="1:36" ht="19" customHeight="1" thickBot="1">
      <c r="A23" s="127"/>
      <c r="B23" s="128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98"/>
    </row>
    <row r="24" spans="1:36" ht="19" customHeight="1" thickBot="1">
      <c r="A24" s="127"/>
      <c r="B24" s="128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98"/>
    </row>
    <row r="25" spans="1:36" ht="19" customHeight="1" thickBot="1">
      <c r="A25" s="127"/>
      <c r="B25" s="128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98"/>
    </row>
    <row r="26" spans="1:36" ht="19" customHeight="1" thickBot="1">
      <c r="A26" s="127"/>
      <c r="B26" s="128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98"/>
    </row>
    <row r="27" spans="1:36" ht="19" customHeight="1" thickBot="1">
      <c r="A27" s="127"/>
      <c r="B27" s="128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98"/>
    </row>
    <row r="28" spans="1:36" ht="19" customHeight="1" thickBot="1">
      <c r="A28" s="127"/>
      <c r="B28" s="128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98"/>
    </row>
    <row r="29" spans="1:36" ht="19" customHeight="1" thickBot="1">
      <c r="A29" s="127"/>
      <c r="B29" s="128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98"/>
    </row>
    <row r="30" spans="1:36" ht="19" customHeight="1" thickBot="1">
      <c r="A30" s="129"/>
      <c r="B30" s="130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99"/>
    </row>
    <row r="31" spans="1:36" ht="19" customHeight="1" thickBot="1">
      <c r="A31" s="125" t="s">
        <v>43</v>
      </c>
      <c r="B31" s="126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97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>
      <c r="A32" s="127"/>
      <c r="B32" s="128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98"/>
    </row>
    <row r="33" spans="1:36" ht="19" customHeight="1" thickBot="1">
      <c r="A33" s="127"/>
      <c r="B33" s="128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98"/>
    </row>
    <row r="34" spans="1:36" ht="19" customHeight="1" thickBot="1">
      <c r="A34" s="127"/>
      <c r="B34" s="128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98"/>
    </row>
    <row r="35" spans="1:36" ht="19" customHeight="1" thickBot="1">
      <c r="A35" s="127"/>
      <c r="B35" s="128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98"/>
    </row>
    <row r="36" spans="1:36" ht="19" customHeight="1" thickBot="1">
      <c r="A36" s="129"/>
      <c r="B36" s="130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99"/>
    </row>
    <row r="37" spans="1:36" ht="19" customHeight="1" thickBot="1">
      <c r="A37" s="125" t="s">
        <v>39</v>
      </c>
      <c r="B37" s="126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97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>
      <c r="A38" s="127"/>
      <c r="B38" s="128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98"/>
    </row>
    <row r="39" spans="1:36" ht="19" customHeight="1" thickBot="1">
      <c r="A39" s="127"/>
      <c r="B39" s="128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98"/>
    </row>
    <row r="40" spans="1:36" ht="19" customHeight="1" thickBot="1">
      <c r="A40" s="127"/>
      <c r="B40" s="128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98"/>
    </row>
    <row r="41" spans="1:36" ht="19" customHeight="1" thickBot="1">
      <c r="A41" s="127"/>
      <c r="B41" s="128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98"/>
    </row>
    <row r="42" spans="1:36" ht="19" customHeight="1" thickBot="1">
      <c r="A42" s="127"/>
      <c r="B42" s="128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98"/>
    </row>
    <row r="43" spans="1:36" ht="19" customHeight="1" thickBot="1">
      <c r="A43" s="127"/>
      <c r="B43" s="128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98"/>
    </row>
    <row r="44" spans="1:36" ht="19" customHeight="1" thickBot="1">
      <c r="A44" s="129"/>
      <c r="B44" s="130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99"/>
    </row>
    <row r="45" spans="1:36" ht="19" customHeight="1" thickBot="1">
      <c r="A45" s="125" t="s">
        <v>3</v>
      </c>
      <c r="B45" s="126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98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>
      <c r="A46" s="127"/>
      <c r="B46" s="128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98"/>
    </row>
    <row r="47" spans="1:36" ht="19" customHeight="1" thickBot="1">
      <c r="A47" s="127"/>
      <c r="B47" s="128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98"/>
    </row>
    <row r="48" spans="1:36" ht="19" customHeight="1" thickBot="1">
      <c r="A48" s="127"/>
      <c r="B48" s="128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98"/>
    </row>
    <row r="49" spans="1:36" ht="19" customHeight="1" thickBot="1">
      <c r="A49" s="127"/>
      <c r="B49" s="128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98"/>
    </row>
    <row r="50" spans="1:36" ht="19" customHeight="1" thickBot="1">
      <c r="A50" s="127"/>
      <c r="B50" s="128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98"/>
    </row>
    <row r="51" spans="1:36" ht="19" customHeight="1" thickBot="1">
      <c r="A51" s="127"/>
      <c r="B51" s="128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98"/>
    </row>
    <row r="52" spans="1:36" ht="19" customHeight="1" thickBot="1">
      <c r="A52" s="127"/>
      <c r="B52" s="128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98"/>
    </row>
    <row r="53" spans="1:36" ht="19" customHeight="1" thickBot="1">
      <c r="A53" s="127"/>
      <c r="B53" s="128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98"/>
    </row>
    <row r="54" spans="1:36" ht="19" customHeight="1" thickBot="1">
      <c r="A54" s="129"/>
      <c r="B54" s="130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98"/>
    </row>
    <row r="55" spans="1:36" s="23" customFormat="1" ht="61" customHeight="1" thickBot="1">
      <c r="A55" s="105" t="s">
        <v>40</v>
      </c>
      <c r="B55" s="106"/>
      <c r="C55" s="107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3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>
      <c r="A56" s="100" t="s">
        <v>37</v>
      </c>
      <c r="B56" s="101"/>
      <c r="C56" s="102"/>
      <c r="D56" s="90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0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0">
        <f t="shared" si="13"/>
        <v>0</v>
      </c>
      <c r="G56" s="90">
        <f t="shared" si="13"/>
        <v>0</v>
      </c>
      <c r="H56" s="90">
        <f t="shared" si="13"/>
        <v>0</v>
      </c>
      <c r="I56" s="90">
        <f t="shared" si="13"/>
        <v>0</v>
      </c>
      <c r="J56" s="90">
        <f t="shared" si="13"/>
        <v>0</v>
      </c>
      <c r="K56" s="90">
        <f t="shared" si="13"/>
        <v>0</v>
      </c>
      <c r="L56" s="90">
        <f t="shared" si="13"/>
        <v>0</v>
      </c>
      <c r="M56" s="90">
        <f t="shared" si="13"/>
        <v>0</v>
      </c>
      <c r="N56" s="90">
        <f t="shared" si="13"/>
        <v>0</v>
      </c>
      <c r="O56" s="90">
        <f t="shared" si="13"/>
        <v>0</v>
      </c>
      <c r="P56" s="90">
        <f t="shared" si="13"/>
        <v>0</v>
      </c>
      <c r="Q56" s="90">
        <f t="shared" si="13"/>
        <v>0</v>
      </c>
      <c r="R56" s="90">
        <f t="shared" si="13"/>
        <v>0</v>
      </c>
      <c r="S56" s="90">
        <f t="shared" si="13"/>
        <v>0</v>
      </c>
      <c r="T56" s="90">
        <f t="shared" si="13"/>
        <v>0</v>
      </c>
      <c r="U56" s="90">
        <f t="shared" si="13"/>
        <v>0</v>
      </c>
      <c r="V56" s="90">
        <f t="shared" si="13"/>
        <v>0</v>
      </c>
      <c r="W56" s="90">
        <f t="shared" si="13"/>
        <v>0</v>
      </c>
      <c r="X56" s="90">
        <f t="shared" si="13"/>
        <v>0</v>
      </c>
      <c r="Y56" s="90">
        <f t="shared" si="13"/>
        <v>0</v>
      </c>
      <c r="Z56" s="90">
        <f t="shared" si="13"/>
        <v>0</v>
      </c>
      <c r="AA56" s="90">
        <f t="shared" si="13"/>
        <v>0</v>
      </c>
      <c r="AB56" s="90">
        <f t="shared" si="13"/>
        <v>0</v>
      </c>
      <c r="AC56" s="90">
        <f t="shared" si="13"/>
        <v>0</v>
      </c>
      <c r="AD56" s="90">
        <f t="shared" si="13"/>
        <v>0</v>
      </c>
      <c r="AE56" s="90">
        <f t="shared" si="13"/>
        <v>0</v>
      </c>
      <c r="AF56" s="90">
        <f t="shared" si="13"/>
        <v>0</v>
      </c>
      <c r="AG56" s="90">
        <f t="shared" si="13"/>
        <v>0</v>
      </c>
      <c r="AH56" s="24"/>
      <c r="AI56" s="57"/>
      <c r="AJ56" s="104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2"/>
  <sheetViews>
    <sheetView topLeftCell="A2" workbookViewId="0">
      <selection activeCell="D2" sqref="D2:BF2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58" width="3.33203125" style="10" customWidth="1"/>
    <col min="59" max="59" width="4.83203125" style="10" hidden="1" customWidth="1"/>
    <col min="60" max="60" width="6.6640625" style="10" customWidth="1"/>
    <col min="61" max="61" width="11" style="27" customWidth="1"/>
    <col min="62" max="16384" width="9.1640625" style="8"/>
  </cols>
  <sheetData>
    <row r="1" spans="1:61" ht="18" thickBot="1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 t="s">
        <v>28</v>
      </c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</row>
    <row r="2" spans="1:61" ht="127.5" customHeight="1" thickBot="1">
      <c r="A2" s="117" t="s">
        <v>41</v>
      </c>
      <c r="B2" s="118"/>
      <c r="C2" s="1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41" t="s">
        <v>34</v>
      </c>
      <c r="BH2" s="42" t="s">
        <v>35</v>
      </c>
      <c r="BI2" s="114" t="s">
        <v>1</v>
      </c>
    </row>
    <row r="3" spans="1:61" s="10" customFormat="1" ht="15" customHeight="1" thickBot="1">
      <c r="A3" s="120"/>
      <c r="B3" s="121"/>
      <c r="C3" s="122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9">
        <v>33</v>
      </c>
      <c r="AK3" s="9">
        <v>34</v>
      </c>
      <c r="AL3" s="9">
        <v>35</v>
      </c>
      <c r="AM3" s="9">
        <v>36</v>
      </c>
      <c r="AN3" s="9">
        <v>37</v>
      </c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43"/>
      <c r="BH3" s="44"/>
      <c r="BI3" s="115"/>
    </row>
    <row r="4" spans="1:61" ht="34" customHeight="1" thickBot="1">
      <c r="A4" s="108" t="s">
        <v>38</v>
      </c>
      <c r="B4" s="109"/>
      <c r="C4" s="151"/>
      <c r="D4" s="131" t="s">
        <v>5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3"/>
      <c r="AL4" s="155" t="s">
        <v>5</v>
      </c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7"/>
      <c r="BG4" s="2" t="e">
        <f>SUM(D4:BF27)/COUNTA(D2:BF2)/18</f>
        <v>#DIV/0!</v>
      </c>
      <c r="BH4" s="3" t="e">
        <f>BG4*50</f>
        <v>#DIV/0!</v>
      </c>
      <c r="BI4" s="97" t="e">
        <f>IF(BH4&gt;95,"требуется пересмотр образовательных задач на предмет соответствия возможностям детей",IF(OR(BH4=75,AND(BH4&gt;75,BH4&lt;95)),"условия соответствуют образовательным задачам",IF(OR(BH4=50,AND(BH4&lt;75,BH4&gt;50)),"требуется оптимизация условий, созданных в ДОО","требуется коррекция условий, созданных в ДОО")))</f>
        <v>#DIV/0!</v>
      </c>
    </row>
    <row r="5" spans="1:61" ht="19" customHeight="1" thickBot="1">
      <c r="A5" s="110"/>
      <c r="B5" s="111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60"/>
      <c r="BG5" s="4"/>
      <c r="BH5" s="5"/>
      <c r="BI5" s="98"/>
    </row>
    <row r="6" spans="1:61" ht="19" customHeight="1" thickBot="1">
      <c r="A6" s="110"/>
      <c r="B6" s="111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60"/>
      <c r="BG6" s="4"/>
      <c r="BH6" s="5"/>
      <c r="BI6" s="98"/>
    </row>
    <row r="7" spans="1:61" ht="31" customHeight="1" thickBot="1">
      <c r="A7" s="110"/>
      <c r="B7" s="111"/>
      <c r="C7" s="151"/>
      <c r="D7" s="131" t="s">
        <v>6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3"/>
      <c r="AL7" s="131" t="s">
        <v>6</v>
      </c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3"/>
      <c r="BG7" s="4"/>
      <c r="BH7" s="5"/>
      <c r="BI7" s="98"/>
    </row>
    <row r="8" spans="1:61" ht="19" customHeight="1" thickBot="1">
      <c r="A8" s="110"/>
      <c r="B8" s="111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0"/>
      <c r="BG8" s="4"/>
      <c r="BH8" s="5"/>
      <c r="BI8" s="98"/>
    </row>
    <row r="9" spans="1:61" ht="19" customHeight="1" thickBot="1">
      <c r="A9" s="110"/>
      <c r="B9" s="111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0"/>
      <c r="BG9" s="4"/>
      <c r="BH9" s="5"/>
      <c r="BI9" s="98"/>
    </row>
    <row r="10" spans="1:61" ht="31" customHeight="1" thickBot="1">
      <c r="A10" s="110"/>
      <c r="B10" s="111"/>
      <c r="C10" s="151"/>
      <c r="D10" s="131" t="s">
        <v>7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3"/>
      <c r="AL10" s="131" t="s">
        <v>7</v>
      </c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4"/>
      <c r="BH10" s="5"/>
      <c r="BI10" s="98"/>
    </row>
    <row r="11" spans="1:61" ht="19" customHeight="1" thickBot="1">
      <c r="A11" s="110"/>
      <c r="B11" s="111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0"/>
      <c r="BG11" s="4"/>
      <c r="BH11" s="5"/>
      <c r="BI11" s="98"/>
    </row>
    <row r="12" spans="1:61" ht="19" customHeight="1" thickBot="1">
      <c r="A12" s="110"/>
      <c r="B12" s="111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0"/>
      <c r="BG12" s="4"/>
      <c r="BH12" s="5"/>
      <c r="BI12" s="98"/>
    </row>
    <row r="13" spans="1:61" ht="19" customHeight="1" thickBot="1">
      <c r="A13" s="110"/>
      <c r="B13" s="111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4"/>
      <c r="BH13" s="5"/>
      <c r="BI13" s="98"/>
    </row>
    <row r="14" spans="1:61" ht="16" customHeight="1" thickBot="1">
      <c r="A14" s="110"/>
      <c r="B14" s="111"/>
      <c r="C14" s="151"/>
      <c r="D14" s="131" t="s">
        <v>8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3"/>
      <c r="AL14" s="173" t="s">
        <v>8</v>
      </c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5"/>
      <c r="BG14" s="4"/>
      <c r="BH14" s="5"/>
      <c r="BI14" s="98"/>
    </row>
    <row r="15" spans="1:61" ht="19" customHeight="1" thickBot="1">
      <c r="A15" s="110"/>
      <c r="B15" s="111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60"/>
      <c r="BG15" s="4"/>
      <c r="BH15" s="5"/>
      <c r="BI15" s="98"/>
    </row>
    <row r="16" spans="1:61" ht="19" customHeight="1" thickBot="1">
      <c r="A16" s="110"/>
      <c r="B16" s="111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60"/>
      <c r="BG16" s="4"/>
      <c r="BH16" s="5"/>
      <c r="BI16" s="98"/>
    </row>
    <row r="17" spans="1:61" ht="19" customHeight="1" thickBot="1">
      <c r="A17" s="110"/>
      <c r="B17" s="111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60"/>
      <c r="BG17" s="4"/>
      <c r="BH17" s="5"/>
      <c r="BI17" s="98"/>
    </row>
    <row r="18" spans="1:61" ht="19" customHeight="1" thickBot="1">
      <c r="A18" s="110"/>
      <c r="B18" s="111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60"/>
      <c r="BG18" s="4"/>
      <c r="BH18" s="5"/>
      <c r="BI18" s="98"/>
    </row>
    <row r="19" spans="1:61" ht="19" customHeight="1" thickBot="1">
      <c r="A19" s="110"/>
      <c r="B19" s="111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60"/>
      <c r="BG19" s="4"/>
      <c r="BH19" s="5"/>
      <c r="BI19" s="98"/>
    </row>
    <row r="20" spans="1:61" ht="19" customHeight="1" thickBot="1">
      <c r="A20" s="110"/>
      <c r="B20" s="111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4"/>
      <c r="BG20" s="4"/>
      <c r="BH20" s="5"/>
      <c r="BI20" s="98"/>
    </row>
    <row r="21" spans="1:61" ht="19" customHeight="1" thickBot="1">
      <c r="A21" s="110"/>
      <c r="B21" s="111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4"/>
      <c r="BH21" s="5"/>
      <c r="BI21" s="98"/>
    </row>
    <row r="22" spans="1:61" ht="19" customHeight="1" thickBot="1">
      <c r="A22" s="110" t="s">
        <v>38</v>
      </c>
      <c r="B22" s="111"/>
      <c r="C22" s="151"/>
      <c r="D22" s="131" t="s">
        <v>9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3"/>
      <c r="AL22" s="131" t="s">
        <v>9</v>
      </c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3"/>
      <c r="BG22" s="4"/>
      <c r="BH22" s="5"/>
      <c r="BI22" s="98" t="s">
        <v>42</v>
      </c>
    </row>
    <row r="23" spans="1:61" ht="19" customHeight="1" thickBot="1">
      <c r="A23" s="110"/>
      <c r="B23" s="111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4"/>
      <c r="BH23" s="5"/>
      <c r="BI23" s="98"/>
    </row>
    <row r="24" spans="1:61" ht="19" customHeight="1" thickBot="1">
      <c r="A24" s="110"/>
      <c r="B24" s="111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4"/>
      <c r="BG24" s="4"/>
      <c r="BH24" s="5"/>
      <c r="BI24" s="98"/>
    </row>
    <row r="25" spans="1:61" ht="19" customHeight="1" thickBot="1">
      <c r="A25" s="110"/>
      <c r="B25" s="111"/>
      <c r="C25" s="151"/>
      <c r="D25" s="131" t="s">
        <v>10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3"/>
      <c r="AL25" s="131" t="s">
        <v>10</v>
      </c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3"/>
      <c r="BG25" s="4"/>
      <c r="BH25" s="5"/>
      <c r="BI25" s="98"/>
    </row>
    <row r="26" spans="1:61" ht="19" customHeight="1" thickBot="1">
      <c r="A26" s="110"/>
      <c r="B26" s="111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4"/>
      <c r="BG26" s="4"/>
      <c r="BH26" s="5"/>
      <c r="BI26" s="98"/>
    </row>
    <row r="27" spans="1:61" ht="19" customHeight="1" thickBot="1">
      <c r="A27" s="112"/>
      <c r="B27" s="113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7"/>
      <c r="BG27" s="6"/>
      <c r="BH27" s="7"/>
      <c r="BI27" s="99"/>
    </row>
    <row r="28" spans="1:61" ht="24" customHeight="1" thickBot="1">
      <c r="A28" s="125" t="s">
        <v>44</v>
      </c>
      <c r="B28" s="126"/>
      <c r="C28" s="151"/>
      <c r="D28" s="131" t="s">
        <v>11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3"/>
      <c r="AL28" s="131" t="s">
        <v>11</v>
      </c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3"/>
      <c r="BG28" s="2" t="e">
        <f>SUM(D28:BF57)/COUNTA(D2:BF2)/24</f>
        <v>#DIV/0!</v>
      </c>
      <c r="BH28" s="3" t="e">
        <f>BG28*50</f>
        <v>#DIV/0!</v>
      </c>
      <c r="BI28" s="97" t="e">
        <f>IF(BH28&gt;95,"требуется пересмотр образовательных задач на предмет соответствия возможностям детей",IF(OR(BH28=75,AND(BH28&gt;75,BH28&lt;95)),"условия соответствуют образовательным задачам",IF(OR(BH28=50,AND(BH28&lt;75,BH28&gt;50)),"требуется оптимизация условий, созданных в ДОО","требуется коррекция условий, созданных в ДОО")))</f>
        <v>#DIV/0!</v>
      </c>
    </row>
    <row r="29" spans="1:61" ht="19" customHeight="1" thickBot="1">
      <c r="A29" s="127"/>
      <c r="B29" s="128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3"/>
      <c r="BG29" s="4"/>
      <c r="BH29" s="5"/>
      <c r="BI29" s="98"/>
    </row>
    <row r="30" spans="1:61" ht="19" customHeight="1" thickBot="1">
      <c r="A30" s="127"/>
      <c r="B30" s="128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3"/>
      <c r="BG30" s="4"/>
      <c r="BH30" s="5"/>
      <c r="BI30" s="98"/>
    </row>
    <row r="31" spans="1:61" ht="19" customHeight="1" thickBot="1">
      <c r="A31" s="127"/>
      <c r="B31" s="128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3"/>
      <c r="BG31" s="4"/>
      <c r="BH31" s="5"/>
      <c r="BI31" s="98"/>
    </row>
    <row r="32" spans="1:61" ht="24" customHeight="1" thickBot="1">
      <c r="A32" s="127"/>
      <c r="B32" s="128"/>
      <c r="C32" s="151"/>
      <c r="D32" s="131" t="s">
        <v>12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3"/>
      <c r="AL32" s="131" t="s">
        <v>12</v>
      </c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3"/>
      <c r="BG32" s="4"/>
      <c r="BH32" s="5"/>
      <c r="BI32" s="98"/>
    </row>
    <row r="33" spans="1:61" ht="19" customHeight="1" thickBot="1">
      <c r="A33" s="127"/>
      <c r="B33" s="128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3"/>
      <c r="BG33" s="4"/>
      <c r="BH33" s="5"/>
      <c r="BI33" s="98"/>
    </row>
    <row r="34" spans="1:61" ht="19" customHeight="1" thickBot="1">
      <c r="A34" s="127"/>
      <c r="B34" s="128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3"/>
      <c r="BG34" s="4"/>
      <c r="BH34" s="5"/>
      <c r="BI34" s="98"/>
    </row>
    <row r="35" spans="1:61" ht="19" customHeight="1" thickBot="1">
      <c r="A35" s="127"/>
      <c r="B35" s="128"/>
      <c r="C35" s="45">
        <f>C34+1</f>
        <v>24</v>
      </c>
      <c r="D35" s="49">
        <f>D27</f>
        <v>0</v>
      </c>
      <c r="E35" s="50">
        <f t="shared" ref="E35:BG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0">
        <f t="shared" si="1"/>
        <v>0</v>
      </c>
      <c r="AK35" s="50">
        <f t="shared" si="1"/>
        <v>0</v>
      </c>
      <c r="AL35" s="50">
        <f t="shared" si="1"/>
        <v>0</v>
      </c>
      <c r="AM35" s="50">
        <f t="shared" si="1"/>
        <v>0</v>
      </c>
      <c r="AN35" s="50">
        <f t="shared" si="1"/>
        <v>0</v>
      </c>
      <c r="AO35" s="50">
        <f t="shared" si="1"/>
        <v>0</v>
      </c>
      <c r="AP35" s="50">
        <f t="shared" si="1"/>
        <v>0</v>
      </c>
      <c r="AQ35" s="50">
        <f t="shared" si="1"/>
        <v>0</v>
      </c>
      <c r="AR35" s="50">
        <f t="shared" si="1"/>
        <v>0</v>
      </c>
      <c r="AS35" s="50">
        <f t="shared" si="1"/>
        <v>0</v>
      </c>
      <c r="AT35" s="50">
        <f t="shared" si="1"/>
        <v>0</v>
      </c>
      <c r="AU35" s="50">
        <f t="shared" si="1"/>
        <v>0</v>
      </c>
      <c r="AV35" s="50">
        <f t="shared" si="1"/>
        <v>0</v>
      </c>
      <c r="AW35" s="50">
        <f t="shared" si="1"/>
        <v>0</v>
      </c>
      <c r="AX35" s="50">
        <f t="shared" si="1"/>
        <v>0</v>
      </c>
      <c r="AY35" s="50">
        <f t="shared" si="1"/>
        <v>0</v>
      </c>
      <c r="AZ35" s="50">
        <f t="shared" si="1"/>
        <v>0</v>
      </c>
      <c r="BA35" s="50">
        <f t="shared" si="1"/>
        <v>0</v>
      </c>
      <c r="BB35" s="50">
        <f t="shared" si="1"/>
        <v>0</v>
      </c>
      <c r="BC35" s="50">
        <f t="shared" si="1"/>
        <v>0</v>
      </c>
      <c r="BD35" s="50">
        <f t="shared" si="1"/>
        <v>0</v>
      </c>
      <c r="BE35" s="50">
        <f t="shared" si="1"/>
        <v>0</v>
      </c>
      <c r="BF35" s="50">
        <f t="shared" si="1"/>
        <v>0</v>
      </c>
      <c r="BG35" s="51">
        <f t="shared" si="1"/>
        <v>0</v>
      </c>
      <c r="BH35" s="5"/>
      <c r="BI35" s="98"/>
    </row>
    <row r="36" spans="1:61" ht="23" customHeight="1" thickBot="1">
      <c r="A36" s="127"/>
      <c r="B36" s="128"/>
      <c r="C36" s="151"/>
      <c r="D36" s="131" t="s">
        <v>13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3"/>
      <c r="AL36" s="131" t="s">
        <v>13</v>
      </c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3"/>
      <c r="BG36" s="4"/>
      <c r="BH36" s="5"/>
      <c r="BI36" s="98"/>
    </row>
    <row r="37" spans="1:61" ht="19" customHeight="1" thickBot="1">
      <c r="A37" s="127"/>
      <c r="B37" s="128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3"/>
      <c r="BG37" s="4"/>
      <c r="BH37" s="5"/>
      <c r="BI37" s="98"/>
    </row>
    <row r="38" spans="1:61" ht="19" customHeight="1" thickBot="1">
      <c r="A38" s="127"/>
      <c r="B38" s="128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3"/>
      <c r="BG38" s="4"/>
      <c r="BH38" s="5"/>
      <c r="BI38" s="98"/>
    </row>
    <row r="39" spans="1:61" ht="19" customHeight="1" thickBot="1">
      <c r="A39" s="127"/>
      <c r="B39" s="128"/>
      <c r="C39" s="45">
        <f>C38+1</f>
        <v>27</v>
      </c>
      <c r="D39" s="46">
        <f>D21</f>
        <v>0</v>
      </c>
      <c r="E39" s="47">
        <f t="shared" ref="E39:BF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7">
        <f t="shared" si="2"/>
        <v>0</v>
      </c>
      <c r="AJ39" s="47">
        <f t="shared" si="2"/>
        <v>0</v>
      </c>
      <c r="AK39" s="47">
        <f t="shared" si="2"/>
        <v>0</v>
      </c>
      <c r="AL39" s="47">
        <f t="shared" si="2"/>
        <v>0</v>
      </c>
      <c r="AM39" s="47">
        <f t="shared" si="2"/>
        <v>0</v>
      </c>
      <c r="AN39" s="47">
        <f t="shared" si="2"/>
        <v>0</v>
      </c>
      <c r="AO39" s="47">
        <f t="shared" si="2"/>
        <v>0</v>
      </c>
      <c r="AP39" s="47">
        <f t="shared" si="2"/>
        <v>0</v>
      </c>
      <c r="AQ39" s="47">
        <f t="shared" si="2"/>
        <v>0</v>
      </c>
      <c r="AR39" s="47">
        <f t="shared" si="2"/>
        <v>0</v>
      </c>
      <c r="AS39" s="47">
        <f t="shared" si="2"/>
        <v>0</v>
      </c>
      <c r="AT39" s="47">
        <f t="shared" si="2"/>
        <v>0</v>
      </c>
      <c r="AU39" s="47">
        <f t="shared" si="2"/>
        <v>0</v>
      </c>
      <c r="AV39" s="47">
        <f t="shared" si="2"/>
        <v>0</v>
      </c>
      <c r="AW39" s="47">
        <f t="shared" si="2"/>
        <v>0</v>
      </c>
      <c r="AX39" s="47">
        <f t="shared" si="2"/>
        <v>0</v>
      </c>
      <c r="AY39" s="47">
        <f t="shared" si="2"/>
        <v>0</v>
      </c>
      <c r="AZ39" s="47">
        <f t="shared" si="2"/>
        <v>0</v>
      </c>
      <c r="BA39" s="47">
        <f t="shared" si="2"/>
        <v>0</v>
      </c>
      <c r="BB39" s="47">
        <f t="shared" si="2"/>
        <v>0</v>
      </c>
      <c r="BC39" s="47">
        <f t="shared" si="2"/>
        <v>0</v>
      </c>
      <c r="BD39" s="47">
        <f t="shared" si="2"/>
        <v>0</v>
      </c>
      <c r="BE39" s="47">
        <f t="shared" si="2"/>
        <v>0</v>
      </c>
      <c r="BF39" s="48">
        <f t="shared" si="2"/>
        <v>0</v>
      </c>
      <c r="BG39" s="4"/>
      <c r="BH39" s="5"/>
      <c r="BI39" s="98"/>
    </row>
    <row r="40" spans="1:61" ht="19" customHeight="1" thickBot="1">
      <c r="A40" s="127"/>
      <c r="B40" s="128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3"/>
      <c r="BG40" s="4"/>
      <c r="BH40" s="5"/>
      <c r="BI40" s="98"/>
    </row>
    <row r="41" spans="1:61" ht="24" customHeight="1" thickBot="1">
      <c r="A41" s="127" t="s">
        <v>44</v>
      </c>
      <c r="B41" s="128"/>
      <c r="C41" s="151"/>
      <c r="D41" s="131" t="s">
        <v>14</v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3"/>
      <c r="AL41" s="152" t="s">
        <v>14</v>
      </c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4"/>
      <c r="BG41" s="4"/>
      <c r="BH41" s="5" t="e">
        <f>BG28*50</f>
        <v>#DIV/0!</v>
      </c>
      <c r="BI41" s="98" t="e">
        <f>IF(BH28&gt;95,"требуется пересмотр образовательных задач на предмет соответствия возможностям детей",IF(OR(BH28=75,AND(BH28&gt;75,BH28&lt;95)),"условия соответствуют образовательным задачам",IF(OR(BH28=50,AND(BH28&lt;75,BH28&gt;50)),"требуется оптимизация условий, созданных в ДОО","требуется коррекция условий, созданных в ДОО")))</f>
        <v>#DIV/0!</v>
      </c>
    </row>
    <row r="42" spans="1:61" ht="19" customHeight="1" thickBot="1">
      <c r="A42" s="127"/>
      <c r="B42" s="128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3"/>
      <c r="BG42" s="4"/>
      <c r="BH42" s="5"/>
      <c r="BI42" s="98"/>
    </row>
    <row r="43" spans="1:61" ht="19" customHeight="1" thickBot="1">
      <c r="A43" s="127"/>
      <c r="B43" s="128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3"/>
      <c r="BG43" s="4"/>
      <c r="BH43" s="5"/>
      <c r="BI43" s="98"/>
    </row>
    <row r="44" spans="1:61" ht="19" customHeight="1" thickBot="1">
      <c r="A44" s="127"/>
      <c r="B44" s="128"/>
      <c r="C44" s="45">
        <f>C43+1</f>
        <v>31</v>
      </c>
      <c r="D44" s="46">
        <f>D8</f>
        <v>0</v>
      </c>
      <c r="E44" s="47">
        <f t="shared" ref="E44:BF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ref="AA44:BA44" si="4">AA8</f>
        <v>0</v>
      </c>
      <c r="AB44" s="47">
        <f t="shared" si="4"/>
        <v>0</v>
      </c>
      <c r="AC44" s="47">
        <f t="shared" si="4"/>
        <v>0</v>
      </c>
      <c r="AD44" s="47">
        <f t="shared" si="4"/>
        <v>0</v>
      </c>
      <c r="AE44" s="47">
        <f t="shared" si="4"/>
        <v>0</v>
      </c>
      <c r="AF44" s="47">
        <f t="shared" si="4"/>
        <v>0</v>
      </c>
      <c r="AG44" s="47">
        <f t="shared" si="4"/>
        <v>0</v>
      </c>
      <c r="AH44" s="47">
        <f t="shared" si="4"/>
        <v>0</v>
      </c>
      <c r="AI44" s="47">
        <f t="shared" si="4"/>
        <v>0</v>
      </c>
      <c r="AJ44" s="47">
        <f t="shared" si="4"/>
        <v>0</v>
      </c>
      <c r="AK44" s="47">
        <f t="shared" si="4"/>
        <v>0</v>
      </c>
      <c r="AL44" s="47">
        <f t="shared" si="4"/>
        <v>0</v>
      </c>
      <c r="AM44" s="47">
        <f t="shared" si="4"/>
        <v>0</v>
      </c>
      <c r="AN44" s="47">
        <f t="shared" si="4"/>
        <v>0</v>
      </c>
      <c r="AO44" s="47">
        <f t="shared" si="4"/>
        <v>0</v>
      </c>
      <c r="AP44" s="47">
        <f t="shared" si="4"/>
        <v>0</v>
      </c>
      <c r="AQ44" s="47">
        <f t="shared" si="4"/>
        <v>0</v>
      </c>
      <c r="AR44" s="47">
        <f t="shared" si="4"/>
        <v>0</v>
      </c>
      <c r="AS44" s="47">
        <f t="shared" si="4"/>
        <v>0</v>
      </c>
      <c r="AT44" s="47">
        <f t="shared" si="4"/>
        <v>0</v>
      </c>
      <c r="AU44" s="47">
        <f t="shared" si="4"/>
        <v>0</v>
      </c>
      <c r="AV44" s="47">
        <f t="shared" si="4"/>
        <v>0</v>
      </c>
      <c r="AW44" s="47">
        <f t="shared" si="4"/>
        <v>0</v>
      </c>
      <c r="AX44" s="47">
        <f t="shared" si="4"/>
        <v>0</v>
      </c>
      <c r="AY44" s="47">
        <f t="shared" si="4"/>
        <v>0</v>
      </c>
      <c r="AZ44" s="47">
        <f t="shared" si="4"/>
        <v>0</v>
      </c>
      <c r="BA44" s="47">
        <f t="shared" si="4"/>
        <v>0</v>
      </c>
      <c r="BB44" s="47">
        <f t="shared" si="3"/>
        <v>0</v>
      </c>
      <c r="BC44" s="47">
        <f t="shared" si="3"/>
        <v>0</v>
      </c>
      <c r="BD44" s="47">
        <f t="shared" si="3"/>
        <v>0</v>
      </c>
      <c r="BE44" s="47">
        <f t="shared" si="3"/>
        <v>0</v>
      </c>
      <c r="BF44" s="48">
        <f t="shared" si="3"/>
        <v>0</v>
      </c>
      <c r="BG44" s="4"/>
      <c r="BH44" s="5"/>
      <c r="BI44" s="98"/>
    </row>
    <row r="45" spans="1:61" ht="19" customHeight="1" thickBot="1">
      <c r="A45" s="127"/>
      <c r="B45" s="128"/>
      <c r="C45" s="45">
        <f t="shared" si="0"/>
        <v>32</v>
      </c>
      <c r="D45" s="46">
        <f>D9</f>
        <v>0</v>
      </c>
      <c r="E45" s="47">
        <f t="shared" ref="E45:BF45" si="5">E9</f>
        <v>0</v>
      </c>
      <c r="F45" s="47">
        <f t="shared" si="5"/>
        <v>0</v>
      </c>
      <c r="G45" s="47">
        <f t="shared" si="5"/>
        <v>0</v>
      </c>
      <c r="H45" s="47">
        <f t="shared" si="5"/>
        <v>0</v>
      </c>
      <c r="I45" s="47">
        <f t="shared" si="5"/>
        <v>0</v>
      </c>
      <c r="J45" s="47">
        <f t="shared" si="5"/>
        <v>0</v>
      </c>
      <c r="K45" s="47">
        <f t="shared" si="5"/>
        <v>0</v>
      </c>
      <c r="L45" s="47">
        <f t="shared" si="5"/>
        <v>0</v>
      </c>
      <c r="M45" s="47">
        <f t="shared" si="5"/>
        <v>0</v>
      </c>
      <c r="N45" s="47">
        <f t="shared" si="5"/>
        <v>0</v>
      </c>
      <c r="O45" s="47">
        <f t="shared" si="5"/>
        <v>0</v>
      </c>
      <c r="P45" s="47">
        <f t="shared" si="5"/>
        <v>0</v>
      </c>
      <c r="Q45" s="47">
        <f t="shared" si="5"/>
        <v>0</v>
      </c>
      <c r="R45" s="47">
        <f t="shared" si="5"/>
        <v>0</v>
      </c>
      <c r="S45" s="47">
        <f t="shared" si="5"/>
        <v>0</v>
      </c>
      <c r="T45" s="47">
        <f t="shared" si="5"/>
        <v>0</v>
      </c>
      <c r="U45" s="47">
        <f t="shared" si="5"/>
        <v>0</v>
      </c>
      <c r="V45" s="47">
        <f t="shared" si="5"/>
        <v>0</v>
      </c>
      <c r="W45" s="47">
        <f t="shared" si="5"/>
        <v>0</v>
      </c>
      <c r="X45" s="47">
        <f t="shared" si="5"/>
        <v>0</v>
      </c>
      <c r="Y45" s="47">
        <f t="shared" si="5"/>
        <v>0</v>
      </c>
      <c r="Z45" s="47">
        <f t="shared" si="5"/>
        <v>0</v>
      </c>
      <c r="AA45" s="47">
        <f t="shared" ref="AA45:BA45" si="6">AA9</f>
        <v>0</v>
      </c>
      <c r="AB45" s="47">
        <f t="shared" si="6"/>
        <v>0</v>
      </c>
      <c r="AC45" s="47">
        <f t="shared" si="6"/>
        <v>0</v>
      </c>
      <c r="AD45" s="47">
        <f t="shared" si="6"/>
        <v>0</v>
      </c>
      <c r="AE45" s="47">
        <f t="shared" si="6"/>
        <v>0</v>
      </c>
      <c r="AF45" s="47">
        <f t="shared" si="6"/>
        <v>0</v>
      </c>
      <c r="AG45" s="47">
        <f t="shared" si="6"/>
        <v>0</v>
      </c>
      <c r="AH45" s="47">
        <f t="shared" si="6"/>
        <v>0</v>
      </c>
      <c r="AI45" s="47">
        <f t="shared" si="6"/>
        <v>0</v>
      </c>
      <c r="AJ45" s="47">
        <f t="shared" si="6"/>
        <v>0</v>
      </c>
      <c r="AK45" s="47">
        <f t="shared" si="6"/>
        <v>0</v>
      </c>
      <c r="AL45" s="47">
        <f t="shared" si="6"/>
        <v>0</v>
      </c>
      <c r="AM45" s="47">
        <f t="shared" si="6"/>
        <v>0</v>
      </c>
      <c r="AN45" s="47">
        <f t="shared" si="6"/>
        <v>0</v>
      </c>
      <c r="AO45" s="47">
        <f t="shared" si="6"/>
        <v>0</v>
      </c>
      <c r="AP45" s="47">
        <f t="shared" si="6"/>
        <v>0</v>
      </c>
      <c r="AQ45" s="47">
        <f t="shared" si="6"/>
        <v>0</v>
      </c>
      <c r="AR45" s="47">
        <f t="shared" si="6"/>
        <v>0</v>
      </c>
      <c r="AS45" s="47">
        <f t="shared" si="6"/>
        <v>0</v>
      </c>
      <c r="AT45" s="47">
        <f t="shared" si="6"/>
        <v>0</v>
      </c>
      <c r="AU45" s="47">
        <f t="shared" si="6"/>
        <v>0</v>
      </c>
      <c r="AV45" s="47">
        <f t="shared" si="6"/>
        <v>0</v>
      </c>
      <c r="AW45" s="47">
        <f t="shared" si="6"/>
        <v>0</v>
      </c>
      <c r="AX45" s="47">
        <f t="shared" si="6"/>
        <v>0</v>
      </c>
      <c r="AY45" s="47">
        <f t="shared" si="6"/>
        <v>0</v>
      </c>
      <c r="AZ45" s="47">
        <f t="shared" si="6"/>
        <v>0</v>
      </c>
      <c r="BA45" s="47">
        <f t="shared" si="6"/>
        <v>0</v>
      </c>
      <c r="BB45" s="47">
        <f t="shared" si="5"/>
        <v>0</v>
      </c>
      <c r="BC45" s="47">
        <f t="shared" si="5"/>
        <v>0</v>
      </c>
      <c r="BD45" s="47">
        <f t="shared" si="5"/>
        <v>0</v>
      </c>
      <c r="BE45" s="47">
        <f t="shared" si="5"/>
        <v>0</v>
      </c>
      <c r="BF45" s="48">
        <f t="shared" si="5"/>
        <v>0</v>
      </c>
      <c r="BG45" s="4"/>
      <c r="BH45" s="5"/>
      <c r="BI45" s="98"/>
    </row>
    <row r="46" spans="1:61" ht="19" customHeight="1" thickBot="1">
      <c r="A46" s="127"/>
      <c r="B46" s="128"/>
      <c r="C46" s="45">
        <f t="shared" si="0"/>
        <v>33</v>
      </c>
      <c r="D46" s="46">
        <f>D24</f>
        <v>0</v>
      </c>
      <c r="E46" s="47">
        <f t="shared" ref="E46:BF46" si="7">E24</f>
        <v>0</v>
      </c>
      <c r="F46" s="47">
        <f t="shared" si="7"/>
        <v>0</v>
      </c>
      <c r="G46" s="47">
        <f t="shared" si="7"/>
        <v>0</v>
      </c>
      <c r="H46" s="47">
        <f t="shared" si="7"/>
        <v>0</v>
      </c>
      <c r="I46" s="47">
        <f t="shared" si="7"/>
        <v>0</v>
      </c>
      <c r="J46" s="47">
        <f t="shared" si="7"/>
        <v>0</v>
      </c>
      <c r="K46" s="47">
        <f t="shared" si="7"/>
        <v>0</v>
      </c>
      <c r="L46" s="47">
        <f t="shared" si="7"/>
        <v>0</v>
      </c>
      <c r="M46" s="47">
        <f t="shared" si="7"/>
        <v>0</v>
      </c>
      <c r="N46" s="47">
        <f t="shared" si="7"/>
        <v>0</v>
      </c>
      <c r="O46" s="47">
        <f t="shared" si="7"/>
        <v>0</v>
      </c>
      <c r="P46" s="47">
        <f t="shared" si="7"/>
        <v>0</v>
      </c>
      <c r="Q46" s="47">
        <f t="shared" si="7"/>
        <v>0</v>
      </c>
      <c r="R46" s="47">
        <f t="shared" si="7"/>
        <v>0</v>
      </c>
      <c r="S46" s="47">
        <f t="shared" si="7"/>
        <v>0</v>
      </c>
      <c r="T46" s="47">
        <f t="shared" si="7"/>
        <v>0</v>
      </c>
      <c r="U46" s="47">
        <f t="shared" si="7"/>
        <v>0</v>
      </c>
      <c r="V46" s="47">
        <f t="shared" si="7"/>
        <v>0</v>
      </c>
      <c r="W46" s="47">
        <f t="shared" si="7"/>
        <v>0</v>
      </c>
      <c r="X46" s="47">
        <f t="shared" si="7"/>
        <v>0</v>
      </c>
      <c r="Y46" s="47">
        <f t="shared" si="7"/>
        <v>0</v>
      </c>
      <c r="Z46" s="47">
        <f t="shared" si="7"/>
        <v>0</v>
      </c>
      <c r="AA46" s="47">
        <f t="shared" ref="AA46:BA46" si="8">AA24</f>
        <v>0</v>
      </c>
      <c r="AB46" s="47">
        <f t="shared" si="8"/>
        <v>0</v>
      </c>
      <c r="AC46" s="47">
        <f t="shared" si="8"/>
        <v>0</v>
      </c>
      <c r="AD46" s="47">
        <f t="shared" si="8"/>
        <v>0</v>
      </c>
      <c r="AE46" s="47">
        <f t="shared" si="8"/>
        <v>0</v>
      </c>
      <c r="AF46" s="47">
        <f t="shared" si="8"/>
        <v>0</v>
      </c>
      <c r="AG46" s="47">
        <f t="shared" si="8"/>
        <v>0</v>
      </c>
      <c r="AH46" s="47">
        <f t="shared" si="8"/>
        <v>0</v>
      </c>
      <c r="AI46" s="47">
        <f t="shared" si="8"/>
        <v>0</v>
      </c>
      <c r="AJ46" s="47">
        <f t="shared" si="8"/>
        <v>0</v>
      </c>
      <c r="AK46" s="47">
        <f t="shared" si="8"/>
        <v>0</v>
      </c>
      <c r="AL46" s="47">
        <f t="shared" si="8"/>
        <v>0</v>
      </c>
      <c r="AM46" s="47">
        <f t="shared" si="8"/>
        <v>0</v>
      </c>
      <c r="AN46" s="47">
        <f t="shared" si="8"/>
        <v>0</v>
      </c>
      <c r="AO46" s="47">
        <f t="shared" si="8"/>
        <v>0</v>
      </c>
      <c r="AP46" s="47">
        <f t="shared" si="8"/>
        <v>0</v>
      </c>
      <c r="AQ46" s="47">
        <f t="shared" si="8"/>
        <v>0</v>
      </c>
      <c r="AR46" s="47">
        <f t="shared" si="8"/>
        <v>0</v>
      </c>
      <c r="AS46" s="47">
        <f t="shared" si="8"/>
        <v>0</v>
      </c>
      <c r="AT46" s="47">
        <f t="shared" si="8"/>
        <v>0</v>
      </c>
      <c r="AU46" s="47">
        <f t="shared" si="8"/>
        <v>0</v>
      </c>
      <c r="AV46" s="47">
        <f t="shared" si="8"/>
        <v>0</v>
      </c>
      <c r="AW46" s="47">
        <f t="shared" si="8"/>
        <v>0</v>
      </c>
      <c r="AX46" s="47">
        <f t="shared" si="8"/>
        <v>0</v>
      </c>
      <c r="AY46" s="47">
        <f t="shared" si="8"/>
        <v>0</v>
      </c>
      <c r="AZ46" s="47">
        <f t="shared" si="8"/>
        <v>0</v>
      </c>
      <c r="BA46" s="47">
        <f t="shared" si="8"/>
        <v>0</v>
      </c>
      <c r="BB46" s="47">
        <f t="shared" si="7"/>
        <v>0</v>
      </c>
      <c r="BC46" s="47">
        <f t="shared" si="7"/>
        <v>0</v>
      </c>
      <c r="BD46" s="47">
        <f t="shared" si="7"/>
        <v>0</v>
      </c>
      <c r="BE46" s="47">
        <f t="shared" si="7"/>
        <v>0</v>
      </c>
      <c r="BF46" s="48">
        <f t="shared" si="7"/>
        <v>0</v>
      </c>
      <c r="BG46" s="4"/>
      <c r="BH46" s="5"/>
      <c r="BI46" s="98"/>
    </row>
    <row r="47" spans="1:61" ht="50" customHeight="1" thickBot="1">
      <c r="A47" s="127"/>
      <c r="B47" s="128"/>
      <c r="C47" s="151"/>
      <c r="D47" s="131" t="s">
        <v>15</v>
      </c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3"/>
      <c r="AL47" s="155" t="s">
        <v>15</v>
      </c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7"/>
      <c r="BG47" s="4"/>
      <c r="BH47" s="5"/>
      <c r="BI47" s="98"/>
    </row>
    <row r="48" spans="1:61" ht="19" customHeight="1" thickBot="1">
      <c r="A48" s="127"/>
      <c r="B48" s="128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3"/>
      <c r="BG48" s="4"/>
      <c r="BH48" s="5"/>
      <c r="BI48" s="98"/>
    </row>
    <row r="49" spans="1:61" ht="19" customHeight="1" thickBot="1">
      <c r="A49" s="127"/>
      <c r="B49" s="128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3"/>
      <c r="BG49" s="4"/>
      <c r="BH49" s="5"/>
      <c r="BI49" s="98"/>
    </row>
    <row r="50" spans="1:61" ht="19" customHeight="1" thickBot="1">
      <c r="A50" s="127"/>
      <c r="B50" s="128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3"/>
      <c r="BG50" s="4"/>
      <c r="BH50" s="5"/>
      <c r="BI50" s="98"/>
    </row>
    <row r="51" spans="1:61" ht="19" customHeight="1" thickBot="1">
      <c r="A51" s="127"/>
      <c r="B51" s="128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3"/>
      <c r="BG51" s="4"/>
      <c r="BH51" s="5"/>
      <c r="BI51" s="98"/>
    </row>
    <row r="52" spans="1:61" ht="19" customHeight="1" thickBot="1">
      <c r="A52" s="127"/>
      <c r="B52" s="128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3"/>
      <c r="BG52" s="4"/>
      <c r="BH52" s="5"/>
      <c r="BI52" s="98"/>
    </row>
    <row r="53" spans="1:61" ht="19" customHeight="1" thickBot="1">
      <c r="A53" s="127"/>
      <c r="B53" s="128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3"/>
      <c r="BG53" s="4"/>
      <c r="BH53" s="5"/>
      <c r="BI53" s="98"/>
    </row>
    <row r="54" spans="1:61" ht="19" customHeight="1" thickBot="1">
      <c r="A54" s="127"/>
      <c r="B54" s="128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3"/>
      <c r="BG54" s="4"/>
      <c r="BH54" s="5"/>
      <c r="BI54" s="98"/>
    </row>
    <row r="55" spans="1:61" ht="52" customHeight="1" thickBot="1">
      <c r="A55" s="127"/>
      <c r="B55" s="128"/>
      <c r="C55" s="151"/>
      <c r="D55" s="131" t="s">
        <v>16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3"/>
      <c r="AL55" s="155" t="s">
        <v>16</v>
      </c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7"/>
      <c r="BG55" s="4"/>
      <c r="BH55" s="5"/>
      <c r="BI55" s="98"/>
    </row>
    <row r="56" spans="1:61" ht="19" customHeight="1" thickBot="1">
      <c r="A56" s="127"/>
      <c r="B56" s="128"/>
      <c r="C56" s="45">
        <f>C54+1</f>
        <v>41</v>
      </c>
      <c r="D56" s="46">
        <f>D23</f>
        <v>0</v>
      </c>
      <c r="E56" s="47">
        <f t="shared" ref="E56:BF56" si="9">E23</f>
        <v>0</v>
      </c>
      <c r="F56" s="47">
        <f t="shared" si="9"/>
        <v>0</v>
      </c>
      <c r="G56" s="47">
        <f t="shared" si="9"/>
        <v>0</v>
      </c>
      <c r="H56" s="47">
        <f t="shared" si="9"/>
        <v>0</v>
      </c>
      <c r="I56" s="47">
        <f t="shared" si="9"/>
        <v>0</v>
      </c>
      <c r="J56" s="47">
        <f t="shared" si="9"/>
        <v>0</v>
      </c>
      <c r="K56" s="47">
        <f t="shared" si="9"/>
        <v>0</v>
      </c>
      <c r="L56" s="47">
        <f t="shared" si="9"/>
        <v>0</v>
      </c>
      <c r="M56" s="47">
        <f t="shared" si="9"/>
        <v>0</v>
      </c>
      <c r="N56" s="47">
        <f t="shared" si="9"/>
        <v>0</v>
      </c>
      <c r="O56" s="47">
        <f t="shared" si="9"/>
        <v>0</v>
      </c>
      <c r="P56" s="47">
        <f t="shared" si="9"/>
        <v>0</v>
      </c>
      <c r="Q56" s="47">
        <f t="shared" si="9"/>
        <v>0</v>
      </c>
      <c r="R56" s="47">
        <f t="shared" si="9"/>
        <v>0</v>
      </c>
      <c r="S56" s="47">
        <f t="shared" si="9"/>
        <v>0</v>
      </c>
      <c r="T56" s="47">
        <f t="shared" si="9"/>
        <v>0</v>
      </c>
      <c r="U56" s="47">
        <f t="shared" si="9"/>
        <v>0</v>
      </c>
      <c r="V56" s="47">
        <f t="shared" si="9"/>
        <v>0</v>
      </c>
      <c r="W56" s="47">
        <f t="shared" si="9"/>
        <v>0</v>
      </c>
      <c r="X56" s="47">
        <f t="shared" si="9"/>
        <v>0</v>
      </c>
      <c r="Y56" s="47">
        <f t="shared" si="9"/>
        <v>0</v>
      </c>
      <c r="Z56" s="47">
        <f t="shared" si="9"/>
        <v>0</v>
      </c>
      <c r="AA56" s="47">
        <f t="shared" si="9"/>
        <v>0</v>
      </c>
      <c r="AB56" s="47">
        <f t="shared" si="9"/>
        <v>0</v>
      </c>
      <c r="AC56" s="47">
        <f t="shared" si="9"/>
        <v>0</v>
      </c>
      <c r="AD56" s="47">
        <f t="shared" si="9"/>
        <v>0</v>
      </c>
      <c r="AE56" s="47">
        <f t="shared" si="9"/>
        <v>0</v>
      </c>
      <c r="AF56" s="47">
        <f t="shared" si="9"/>
        <v>0</v>
      </c>
      <c r="AG56" s="47">
        <f t="shared" si="9"/>
        <v>0</v>
      </c>
      <c r="AH56" s="47">
        <f t="shared" si="9"/>
        <v>0</v>
      </c>
      <c r="AI56" s="47">
        <f t="shared" si="9"/>
        <v>0</v>
      </c>
      <c r="AJ56" s="47">
        <f t="shared" si="9"/>
        <v>0</v>
      </c>
      <c r="AK56" s="47">
        <f t="shared" si="9"/>
        <v>0</v>
      </c>
      <c r="AL56" s="47">
        <f t="shared" si="9"/>
        <v>0</v>
      </c>
      <c r="AM56" s="47">
        <f t="shared" si="9"/>
        <v>0</v>
      </c>
      <c r="AN56" s="47">
        <f t="shared" si="9"/>
        <v>0</v>
      </c>
      <c r="AO56" s="47">
        <f t="shared" si="9"/>
        <v>0</v>
      </c>
      <c r="AP56" s="47">
        <f t="shared" si="9"/>
        <v>0</v>
      </c>
      <c r="AQ56" s="47">
        <f t="shared" si="9"/>
        <v>0</v>
      </c>
      <c r="AR56" s="47">
        <f t="shared" si="9"/>
        <v>0</v>
      </c>
      <c r="AS56" s="47">
        <f t="shared" si="9"/>
        <v>0</v>
      </c>
      <c r="AT56" s="47">
        <f t="shared" si="9"/>
        <v>0</v>
      </c>
      <c r="AU56" s="47">
        <f t="shared" si="9"/>
        <v>0</v>
      </c>
      <c r="AV56" s="47">
        <f t="shared" si="9"/>
        <v>0</v>
      </c>
      <c r="AW56" s="47">
        <f t="shared" si="9"/>
        <v>0</v>
      </c>
      <c r="AX56" s="47">
        <f t="shared" si="9"/>
        <v>0</v>
      </c>
      <c r="AY56" s="47">
        <f t="shared" si="9"/>
        <v>0</v>
      </c>
      <c r="AZ56" s="47">
        <f t="shared" si="9"/>
        <v>0</v>
      </c>
      <c r="BA56" s="47">
        <f t="shared" si="9"/>
        <v>0</v>
      </c>
      <c r="BB56" s="47">
        <f t="shared" si="9"/>
        <v>0</v>
      </c>
      <c r="BC56" s="47">
        <f t="shared" si="9"/>
        <v>0</v>
      </c>
      <c r="BD56" s="47">
        <f t="shared" si="9"/>
        <v>0</v>
      </c>
      <c r="BE56" s="47">
        <f t="shared" si="9"/>
        <v>0</v>
      </c>
      <c r="BF56" s="48">
        <f t="shared" si="9"/>
        <v>0</v>
      </c>
      <c r="BG56" s="4"/>
      <c r="BH56" s="5"/>
      <c r="BI56" s="98"/>
    </row>
    <row r="57" spans="1:61" ht="19" customHeight="1" thickBot="1">
      <c r="A57" s="129"/>
      <c r="B57" s="130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9"/>
      <c r="BG57" s="6"/>
      <c r="BH57" s="7"/>
      <c r="BI57" s="99"/>
    </row>
    <row r="58" spans="1:61" ht="19" customHeight="1" thickBot="1">
      <c r="A58" s="125" t="s">
        <v>43</v>
      </c>
      <c r="B58" s="126"/>
      <c r="C58" s="151"/>
      <c r="D58" s="131" t="s">
        <v>17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3"/>
      <c r="AL58" s="131" t="s">
        <v>17</v>
      </c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3"/>
      <c r="BG58" s="2" t="e">
        <f>SUM(D58:BF72)/COUNTA(D2:BF2)/10</f>
        <v>#DIV/0!</v>
      </c>
      <c r="BH58" s="3" t="e">
        <f>BG58*50</f>
        <v>#DIV/0!</v>
      </c>
      <c r="BI58" s="97" t="e">
        <f>IF(BH58&gt;95,"требуется пересмотр образовательных задач на предмет соответствия возможностям детей",IF(OR(BH58=75,AND(BH58&gt;75,BH58&lt;95)),"условия соответствуют образовательным задачам",IF(OR(BH58=50,AND(BH58&lt;75,BH58&gt;50)),"требуется оптимизация условий, созданных в ДОО","требуется коррекция условий, созданных в ДОО")))</f>
        <v>#DIV/0!</v>
      </c>
    </row>
    <row r="59" spans="1:61" ht="19" customHeight="1" thickBot="1">
      <c r="A59" s="127"/>
      <c r="B59" s="128"/>
      <c r="C59" s="45">
        <f>C57+1</f>
        <v>43</v>
      </c>
      <c r="D59" s="46">
        <f>D31</f>
        <v>0</v>
      </c>
      <c r="E59" s="47">
        <f t="shared" ref="E59:BF59" si="10">E31</f>
        <v>0</v>
      </c>
      <c r="F59" s="47">
        <f t="shared" si="10"/>
        <v>0</v>
      </c>
      <c r="G59" s="47">
        <f t="shared" si="10"/>
        <v>0</v>
      </c>
      <c r="H59" s="47">
        <f t="shared" si="10"/>
        <v>0</v>
      </c>
      <c r="I59" s="47">
        <f t="shared" si="10"/>
        <v>0</v>
      </c>
      <c r="J59" s="47">
        <f t="shared" si="10"/>
        <v>0</v>
      </c>
      <c r="K59" s="47">
        <f t="shared" si="10"/>
        <v>0</v>
      </c>
      <c r="L59" s="47">
        <f t="shared" si="10"/>
        <v>0</v>
      </c>
      <c r="M59" s="47">
        <f t="shared" si="10"/>
        <v>0</v>
      </c>
      <c r="N59" s="47">
        <f t="shared" si="10"/>
        <v>0</v>
      </c>
      <c r="O59" s="47">
        <f t="shared" si="10"/>
        <v>0</v>
      </c>
      <c r="P59" s="47">
        <f t="shared" si="10"/>
        <v>0</v>
      </c>
      <c r="Q59" s="47">
        <f t="shared" si="10"/>
        <v>0</v>
      </c>
      <c r="R59" s="47">
        <f t="shared" si="10"/>
        <v>0</v>
      </c>
      <c r="S59" s="47">
        <f t="shared" si="10"/>
        <v>0</v>
      </c>
      <c r="T59" s="47">
        <f t="shared" si="10"/>
        <v>0</v>
      </c>
      <c r="U59" s="47">
        <f t="shared" si="10"/>
        <v>0</v>
      </c>
      <c r="V59" s="47">
        <f t="shared" si="10"/>
        <v>0</v>
      </c>
      <c r="W59" s="47">
        <f t="shared" si="10"/>
        <v>0</v>
      </c>
      <c r="X59" s="47">
        <f t="shared" si="10"/>
        <v>0</v>
      </c>
      <c r="Y59" s="47">
        <f t="shared" si="10"/>
        <v>0</v>
      </c>
      <c r="Z59" s="47">
        <f t="shared" si="10"/>
        <v>0</v>
      </c>
      <c r="AA59" s="47">
        <f t="shared" si="10"/>
        <v>0</v>
      </c>
      <c r="AB59" s="47">
        <f t="shared" si="10"/>
        <v>0</v>
      </c>
      <c r="AC59" s="47">
        <f t="shared" si="10"/>
        <v>0</v>
      </c>
      <c r="AD59" s="47">
        <f t="shared" si="10"/>
        <v>0</v>
      </c>
      <c r="AE59" s="47">
        <f t="shared" si="10"/>
        <v>0</v>
      </c>
      <c r="AF59" s="47">
        <f t="shared" si="10"/>
        <v>0</v>
      </c>
      <c r="AG59" s="47">
        <f t="shared" si="10"/>
        <v>0</v>
      </c>
      <c r="AH59" s="47">
        <f t="shared" si="10"/>
        <v>0</v>
      </c>
      <c r="AI59" s="47">
        <f t="shared" si="10"/>
        <v>0</v>
      </c>
      <c r="AJ59" s="47">
        <f t="shared" si="10"/>
        <v>0</v>
      </c>
      <c r="AK59" s="47">
        <f t="shared" si="10"/>
        <v>0</v>
      </c>
      <c r="AL59" s="47">
        <f t="shared" si="10"/>
        <v>0</v>
      </c>
      <c r="AM59" s="47">
        <f t="shared" si="10"/>
        <v>0</v>
      </c>
      <c r="AN59" s="47">
        <f t="shared" si="10"/>
        <v>0</v>
      </c>
      <c r="AO59" s="47">
        <f t="shared" si="10"/>
        <v>0</v>
      </c>
      <c r="AP59" s="47">
        <f t="shared" si="10"/>
        <v>0</v>
      </c>
      <c r="AQ59" s="47">
        <f t="shared" si="10"/>
        <v>0</v>
      </c>
      <c r="AR59" s="47">
        <f t="shared" si="10"/>
        <v>0</v>
      </c>
      <c r="AS59" s="47">
        <f t="shared" si="10"/>
        <v>0</v>
      </c>
      <c r="AT59" s="47">
        <f t="shared" si="10"/>
        <v>0</v>
      </c>
      <c r="AU59" s="47">
        <f t="shared" si="10"/>
        <v>0</v>
      </c>
      <c r="AV59" s="47">
        <f t="shared" si="10"/>
        <v>0</v>
      </c>
      <c r="AW59" s="47">
        <f t="shared" si="10"/>
        <v>0</v>
      </c>
      <c r="AX59" s="47">
        <f t="shared" si="10"/>
        <v>0</v>
      </c>
      <c r="AY59" s="47">
        <f t="shared" si="10"/>
        <v>0</v>
      </c>
      <c r="AZ59" s="47">
        <f t="shared" si="10"/>
        <v>0</v>
      </c>
      <c r="BA59" s="47">
        <f t="shared" si="10"/>
        <v>0</v>
      </c>
      <c r="BB59" s="47">
        <f t="shared" si="10"/>
        <v>0</v>
      </c>
      <c r="BC59" s="47">
        <f t="shared" si="10"/>
        <v>0</v>
      </c>
      <c r="BD59" s="47">
        <f t="shared" si="10"/>
        <v>0</v>
      </c>
      <c r="BE59" s="47">
        <f t="shared" si="10"/>
        <v>0</v>
      </c>
      <c r="BF59" s="48">
        <f t="shared" si="10"/>
        <v>0</v>
      </c>
      <c r="BG59" s="4"/>
      <c r="BH59" s="5"/>
      <c r="BI59" s="98"/>
    </row>
    <row r="60" spans="1:61" ht="19" customHeight="1" thickBot="1">
      <c r="A60" s="127"/>
      <c r="B60" s="128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3"/>
      <c r="BG60" s="4"/>
      <c r="BH60" s="5"/>
      <c r="BI60" s="98"/>
    </row>
    <row r="61" spans="1:61" ht="38" customHeight="1" thickBot="1">
      <c r="A61" s="127"/>
      <c r="B61" s="128"/>
      <c r="C61" s="151"/>
      <c r="D61" s="131" t="s">
        <v>18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3"/>
      <c r="AL61" s="131" t="s">
        <v>18</v>
      </c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3"/>
      <c r="BG61" s="4"/>
      <c r="BH61" s="5"/>
      <c r="BI61" s="98"/>
    </row>
    <row r="62" spans="1:61" ht="19" customHeight="1" thickBot="1">
      <c r="A62" s="127"/>
      <c r="B62" s="128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3"/>
      <c r="BG62" s="4"/>
      <c r="BH62" s="5"/>
      <c r="BI62" s="98"/>
    </row>
    <row r="63" spans="1:61" ht="19" customHeight="1" thickBot="1">
      <c r="A63" s="127"/>
      <c r="B63" s="128"/>
      <c r="C63" s="45">
        <f t="shared" si="0"/>
        <v>46</v>
      </c>
      <c r="D63" s="46">
        <f>D13</f>
        <v>0</v>
      </c>
      <c r="E63" s="47">
        <f t="shared" ref="E63:BF63" si="11">E13</f>
        <v>0</v>
      </c>
      <c r="F63" s="47">
        <f t="shared" si="11"/>
        <v>0</v>
      </c>
      <c r="G63" s="47">
        <f t="shared" si="11"/>
        <v>0</v>
      </c>
      <c r="H63" s="47">
        <f t="shared" si="11"/>
        <v>0</v>
      </c>
      <c r="I63" s="47">
        <f t="shared" si="11"/>
        <v>0</v>
      </c>
      <c r="J63" s="47">
        <f t="shared" si="11"/>
        <v>0</v>
      </c>
      <c r="K63" s="47">
        <f t="shared" si="11"/>
        <v>0</v>
      </c>
      <c r="L63" s="47">
        <f t="shared" si="11"/>
        <v>0</v>
      </c>
      <c r="M63" s="47">
        <f t="shared" si="11"/>
        <v>0</v>
      </c>
      <c r="N63" s="47">
        <f t="shared" si="11"/>
        <v>0</v>
      </c>
      <c r="O63" s="47">
        <f t="shared" si="11"/>
        <v>0</v>
      </c>
      <c r="P63" s="47">
        <f t="shared" si="11"/>
        <v>0</v>
      </c>
      <c r="Q63" s="47">
        <f t="shared" si="11"/>
        <v>0</v>
      </c>
      <c r="R63" s="47">
        <f t="shared" si="11"/>
        <v>0</v>
      </c>
      <c r="S63" s="47">
        <f t="shared" si="11"/>
        <v>0</v>
      </c>
      <c r="T63" s="47">
        <f t="shared" si="11"/>
        <v>0</v>
      </c>
      <c r="U63" s="47">
        <f t="shared" si="11"/>
        <v>0</v>
      </c>
      <c r="V63" s="47">
        <f t="shared" si="11"/>
        <v>0</v>
      </c>
      <c r="W63" s="47">
        <f t="shared" si="11"/>
        <v>0</v>
      </c>
      <c r="X63" s="47">
        <f t="shared" si="11"/>
        <v>0</v>
      </c>
      <c r="Y63" s="47">
        <f t="shared" si="11"/>
        <v>0</v>
      </c>
      <c r="Z63" s="47">
        <f t="shared" si="11"/>
        <v>0</v>
      </c>
      <c r="AA63" s="47">
        <f t="shared" si="11"/>
        <v>0</v>
      </c>
      <c r="AB63" s="47">
        <f t="shared" si="11"/>
        <v>0</v>
      </c>
      <c r="AC63" s="47">
        <f t="shared" si="11"/>
        <v>0</v>
      </c>
      <c r="AD63" s="47">
        <f t="shared" si="11"/>
        <v>0</v>
      </c>
      <c r="AE63" s="47">
        <f t="shared" si="11"/>
        <v>0</v>
      </c>
      <c r="AF63" s="47">
        <f t="shared" si="11"/>
        <v>0</v>
      </c>
      <c r="AG63" s="47">
        <f t="shared" si="11"/>
        <v>0</v>
      </c>
      <c r="AH63" s="47">
        <f t="shared" si="11"/>
        <v>0</v>
      </c>
      <c r="AI63" s="47">
        <f t="shared" si="11"/>
        <v>0</v>
      </c>
      <c r="AJ63" s="47">
        <f t="shared" si="11"/>
        <v>0</v>
      </c>
      <c r="AK63" s="47">
        <f t="shared" si="11"/>
        <v>0</v>
      </c>
      <c r="AL63" s="47">
        <f t="shared" si="11"/>
        <v>0</v>
      </c>
      <c r="AM63" s="47">
        <f t="shared" si="11"/>
        <v>0</v>
      </c>
      <c r="AN63" s="47">
        <f t="shared" si="11"/>
        <v>0</v>
      </c>
      <c r="AO63" s="47">
        <f t="shared" si="11"/>
        <v>0</v>
      </c>
      <c r="AP63" s="47">
        <f t="shared" si="11"/>
        <v>0</v>
      </c>
      <c r="AQ63" s="47">
        <f t="shared" si="11"/>
        <v>0</v>
      </c>
      <c r="AR63" s="47">
        <f t="shared" si="11"/>
        <v>0</v>
      </c>
      <c r="AS63" s="47">
        <f t="shared" si="11"/>
        <v>0</v>
      </c>
      <c r="AT63" s="47">
        <f t="shared" si="11"/>
        <v>0</v>
      </c>
      <c r="AU63" s="47">
        <f t="shared" si="11"/>
        <v>0</v>
      </c>
      <c r="AV63" s="47">
        <f t="shared" si="11"/>
        <v>0</v>
      </c>
      <c r="AW63" s="47">
        <f t="shared" si="11"/>
        <v>0</v>
      </c>
      <c r="AX63" s="47">
        <f t="shared" si="11"/>
        <v>0</v>
      </c>
      <c r="AY63" s="47">
        <f t="shared" si="11"/>
        <v>0</v>
      </c>
      <c r="AZ63" s="47">
        <f t="shared" si="11"/>
        <v>0</v>
      </c>
      <c r="BA63" s="47">
        <f t="shared" si="11"/>
        <v>0</v>
      </c>
      <c r="BB63" s="47">
        <f t="shared" si="11"/>
        <v>0</v>
      </c>
      <c r="BC63" s="47">
        <f t="shared" si="11"/>
        <v>0</v>
      </c>
      <c r="BD63" s="47">
        <f t="shared" si="11"/>
        <v>0</v>
      </c>
      <c r="BE63" s="47">
        <f t="shared" si="11"/>
        <v>0</v>
      </c>
      <c r="BF63" s="48">
        <f t="shared" si="11"/>
        <v>0</v>
      </c>
      <c r="BG63" s="4"/>
      <c r="BH63" s="5"/>
      <c r="BI63" s="98"/>
    </row>
    <row r="64" spans="1:61" ht="19" customHeight="1" thickBot="1">
      <c r="A64" s="127"/>
      <c r="B64" s="128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3"/>
      <c r="BG64" s="4"/>
      <c r="BH64" s="5"/>
      <c r="BI64" s="98"/>
    </row>
    <row r="65" spans="1:61" ht="19" customHeight="1" thickBot="1">
      <c r="A65" s="127"/>
      <c r="B65" s="128"/>
      <c r="C65" s="151"/>
      <c r="D65" s="131" t="s">
        <v>19</v>
      </c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3"/>
      <c r="AL65" s="131" t="s">
        <v>19</v>
      </c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3"/>
      <c r="BG65" s="4"/>
      <c r="BH65" s="5"/>
      <c r="BI65" s="98"/>
    </row>
    <row r="66" spans="1:61" ht="19" customHeight="1" thickBot="1">
      <c r="A66" s="127"/>
      <c r="B66" s="128"/>
      <c r="C66" s="45">
        <f>C64+1</f>
        <v>48</v>
      </c>
      <c r="D66" s="46">
        <f>D30</f>
        <v>0</v>
      </c>
      <c r="E66" s="47">
        <f t="shared" ref="E66:BF66" si="12">E30</f>
        <v>0</v>
      </c>
      <c r="F66" s="47">
        <f t="shared" si="12"/>
        <v>0</v>
      </c>
      <c r="G66" s="47">
        <f t="shared" si="12"/>
        <v>0</v>
      </c>
      <c r="H66" s="47">
        <f t="shared" si="12"/>
        <v>0</v>
      </c>
      <c r="I66" s="47">
        <f t="shared" si="12"/>
        <v>0</v>
      </c>
      <c r="J66" s="47">
        <f t="shared" si="12"/>
        <v>0</v>
      </c>
      <c r="K66" s="47">
        <f t="shared" si="12"/>
        <v>0</v>
      </c>
      <c r="L66" s="47">
        <f t="shared" si="12"/>
        <v>0</v>
      </c>
      <c r="M66" s="47">
        <f t="shared" si="12"/>
        <v>0</v>
      </c>
      <c r="N66" s="47">
        <f t="shared" si="12"/>
        <v>0</v>
      </c>
      <c r="O66" s="47">
        <f t="shared" si="12"/>
        <v>0</v>
      </c>
      <c r="P66" s="47">
        <f t="shared" si="12"/>
        <v>0</v>
      </c>
      <c r="Q66" s="47">
        <f t="shared" si="12"/>
        <v>0</v>
      </c>
      <c r="R66" s="47">
        <f t="shared" si="12"/>
        <v>0</v>
      </c>
      <c r="S66" s="47">
        <f t="shared" si="12"/>
        <v>0</v>
      </c>
      <c r="T66" s="47">
        <f t="shared" si="12"/>
        <v>0</v>
      </c>
      <c r="U66" s="47">
        <f t="shared" si="12"/>
        <v>0</v>
      </c>
      <c r="V66" s="47">
        <f t="shared" si="12"/>
        <v>0</v>
      </c>
      <c r="W66" s="47">
        <f t="shared" si="12"/>
        <v>0</v>
      </c>
      <c r="X66" s="47">
        <f t="shared" si="12"/>
        <v>0</v>
      </c>
      <c r="Y66" s="47">
        <f t="shared" si="12"/>
        <v>0</v>
      </c>
      <c r="Z66" s="47">
        <f t="shared" si="12"/>
        <v>0</v>
      </c>
      <c r="AA66" s="47">
        <f t="shared" si="12"/>
        <v>0</v>
      </c>
      <c r="AB66" s="47">
        <f t="shared" si="12"/>
        <v>0</v>
      </c>
      <c r="AC66" s="47">
        <f t="shared" si="12"/>
        <v>0</v>
      </c>
      <c r="AD66" s="47">
        <f t="shared" si="12"/>
        <v>0</v>
      </c>
      <c r="AE66" s="47">
        <f t="shared" si="12"/>
        <v>0</v>
      </c>
      <c r="AF66" s="47">
        <f t="shared" si="12"/>
        <v>0</v>
      </c>
      <c r="AG66" s="47">
        <f t="shared" si="12"/>
        <v>0</v>
      </c>
      <c r="AH66" s="47">
        <f t="shared" si="12"/>
        <v>0</v>
      </c>
      <c r="AI66" s="47">
        <f t="shared" si="12"/>
        <v>0</v>
      </c>
      <c r="AJ66" s="47">
        <f t="shared" si="12"/>
        <v>0</v>
      </c>
      <c r="AK66" s="47">
        <f t="shared" si="12"/>
        <v>0</v>
      </c>
      <c r="AL66" s="47">
        <f t="shared" si="12"/>
        <v>0</v>
      </c>
      <c r="AM66" s="47">
        <f t="shared" si="12"/>
        <v>0</v>
      </c>
      <c r="AN66" s="47">
        <f t="shared" si="12"/>
        <v>0</v>
      </c>
      <c r="AO66" s="47">
        <f t="shared" si="12"/>
        <v>0</v>
      </c>
      <c r="AP66" s="47">
        <f t="shared" si="12"/>
        <v>0</v>
      </c>
      <c r="AQ66" s="47">
        <f t="shared" si="12"/>
        <v>0</v>
      </c>
      <c r="AR66" s="47">
        <f t="shared" si="12"/>
        <v>0</v>
      </c>
      <c r="AS66" s="47">
        <f t="shared" si="12"/>
        <v>0</v>
      </c>
      <c r="AT66" s="47">
        <f t="shared" si="12"/>
        <v>0</v>
      </c>
      <c r="AU66" s="47">
        <f t="shared" si="12"/>
        <v>0</v>
      </c>
      <c r="AV66" s="47">
        <f t="shared" si="12"/>
        <v>0</v>
      </c>
      <c r="AW66" s="47">
        <f t="shared" si="12"/>
        <v>0</v>
      </c>
      <c r="AX66" s="47">
        <f t="shared" si="12"/>
        <v>0</v>
      </c>
      <c r="AY66" s="47">
        <f t="shared" si="12"/>
        <v>0</v>
      </c>
      <c r="AZ66" s="47">
        <f t="shared" si="12"/>
        <v>0</v>
      </c>
      <c r="BA66" s="47">
        <f t="shared" si="12"/>
        <v>0</v>
      </c>
      <c r="BB66" s="47">
        <f t="shared" si="12"/>
        <v>0</v>
      </c>
      <c r="BC66" s="47">
        <f t="shared" si="12"/>
        <v>0</v>
      </c>
      <c r="BD66" s="47">
        <f t="shared" si="12"/>
        <v>0</v>
      </c>
      <c r="BE66" s="47">
        <f t="shared" si="12"/>
        <v>0</v>
      </c>
      <c r="BF66" s="48">
        <f t="shared" si="12"/>
        <v>0</v>
      </c>
      <c r="BG66" s="4"/>
      <c r="BH66" s="5"/>
      <c r="BI66" s="98"/>
    </row>
    <row r="67" spans="1:61" ht="36" customHeight="1" thickBot="1">
      <c r="A67" s="127"/>
      <c r="B67" s="128"/>
      <c r="C67" s="151"/>
      <c r="D67" s="131" t="s">
        <v>20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3"/>
      <c r="AL67" s="131" t="s">
        <v>20</v>
      </c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3"/>
      <c r="BG67" s="4"/>
      <c r="BH67" s="5"/>
      <c r="BI67" s="98"/>
    </row>
    <row r="68" spans="1:61" ht="19" customHeight="1" thickBot="1">
      <c r="A68" s="127"/>
      <c r="B68" s="128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3"/>
      <c r="BG68" s="4"/>
      <c r="BH68" s="5"/>
      <c r="BI68" s="98"/>
    </row>
    <row r="69" spans="1:61" ht="19" customHeight="1" thickBot="1">
      <c r="A69" s="127"/>
      <c r="B69" s="128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3"/>
      <c r="BG69" s="4"/>
      <c r="BH69" s="5"/>
      <c r="BI69" s="98"/>
    </row>
    <row r="70" spans="1:61" ht="38" customHeight="1" thickBot="1">
      <c r="A70" s="127"/>
      <c r="B70" s="128"/>
      <c r="C70" s="151"/>
      <c r="D70" s="131" t="s">
        <v>21</v>
      </c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3"/>
      <c r="AL70" s="152" t="s">
        <v>21</v>
      </c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4"/>
      <c r="BG70" s="4"/>
      <c r="BH70" s="5"/>
      <c r="BI70" s="98"/>
    </row>
    <row r="71" spans="1:61" ht="19" customHeight="1" thickBot="1">
      <c r="A71" s="127"/>
      <c r="B71" s="128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3"/>
      <c r="BG71" s="4"/>
      <c r="BH71" s="5"/>
      <c r="BI71" s="98"/>
    </row>
    <row r="72" spans="1:61" ht="19" customHeight="1" thickBot="1">
      <c r="A72" s="129"/>
      <c r="B72" s="130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9"/>
      <c r="BG72" s="6"/>
      <c r="BH72" s="7"/>
      <c r="BI72" s="99"/>
    </row>
    <row r="73" spans="1:61" ht="53" customHeight="1" thickBot="1">
      <c r="A73" s="125" t="s">
        <v>39</v>
      </c>
      <c r="B73" s="126"/>
      <c r="C73" s="151"/>
      <c r="D73" s="131" t="s">
        <v>22</v>
      </c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3"/>
      <c r="AL73" s="131" t="s">
        <v>22</v>
      </c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3"/>
      <c r="BG73" s="2" t="e">
        <f>SUM(D74:BF87)/COUNTA(D2:BF2)/12</f>
        <v>#DIV/0!</v>
      </c>
      <c r="BH73" s="3" t="e">
        <f t="shared" ref="BH73" si="13">BG73*50</f>
        <v>#DIV/0!</v>
      </c>
      <c r="BI73" s="97" t="e">
        <f>IF(BH73&gt;95,"требуется пересмотр образовательных задач на предмет соответствия возможностям детей",IF(OR(BH73=75,AND(BH73&gt;75,BH73&lt;95)),"условия соответствуют образовательным задачам",IF(OR(BH73=50,AND(BH73&lt;75,BH73&gt;50)),"требуется оптимизация условий, созданных в ДОО","требуется коррекция условий, созданных в ДОО")))</f>
        <v>#DIV/0!</v>
      </c>
    </row>
    <row r="74" spans="1:61" ht="19" customHeight="1" thickBot="1">
      <c r="A74" s="127"/>
      <c r="B74" s="128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3"/>
      <c r="BG74" s="4"/>
      <c r="BH74" s="5"/>
      <c r="BI74" s="98"/>
    </row>
    <row r="75" spans="1:61" ht="19" customHeight="1" thickBot="1">
      <c r="A75" s="127"/>
      <c r="B75" s="128"/>
      <c r="C75" s="45">
        <f t="shared" si="0"/>
        <v>54</v>
      </c>
      <c r="D75" s="46">
        <f>D20</f>
        <v>0</v>
      </c>
      <c r="E75" s="47">
        <f t="shared" ref="E75:BF75" si="14">E20</f>
        <v>0</v>
      </c>
      <c r="F75" s="47">
        <f t="shared" si="14"/>
        <v>0</v>
      </c>
      <c r="G75" s="47">
        <f t="shared" si="14"/>
        <v>0</v>
      </c>
      <c r="H75" s="47">
        <f t="shared" si="14"/>
        <v>0</v>
      </c>
      <c r="I75" s="47">
        <f t="shared" si="14"/>
        <v>0</v>
      </c>
      <c r="J75" s="47">
        <f t="shared" si="14"/>
        <v>0</v>
      </c>
      <c r="K75" s="47">
        <f t="shared" si="14"/>
        <v>0</v>
      </c>
      <c r="L75" s="47">
        <f t="shared" si="14"/>
        <v>0</v>
      </c>
      <c r="M75" s="47">
        <f t="shared" si="14"/>
        <v>0</v>
      </c>
      <c r="N75" s="47">
        <f t="shared" si="14"/>
        <v>0</v>
      </c>
      <c r="O75" s="47">
        <f t="shared" si="14"/>
        <v>0</v>
      </c>
      <c r="P75" s="47">
        <f t="shared" si="14"/>
        <v>0</v>
      </c>
      <c r="Q75" s="47">
        <f t="shared" si="14"/>
        <v>0</v>
      </c>
      <c r="R75" s="47">
        <f t="shared" si="14"/>
        <v>0</v>
      </c>
      <c r="S75" s="47">
        <f t="shared" si="14"/>
        <v>0</v>
      </c>
      <c r="T75" s="47">
        <f t="shared" si="14"/>
        <v>0</v>
      </c>
      <c r="U75" s="47">
        <f t="shared" si="14"/>
        <v>0</v>
      </c>
      <c r="V75" s="47">
        <f t="shared" si="14"/>
        <v>0</v>
      </c>
      <c r="W75" s="47">
        <f t="shared" si="14"/>
        <v>0</v>
      </c>
      <c r="X75" s="47">
        <f t="shared" si="14"/>
        <v>0</v>
      </c>
      <c r="Y75" s="47">
        <f t="shared" si="14"/>
        <v>0</v>
      </c>
      <c r="Z75" s="47">
        <f t="shared" si="14"/>
        <v>0</v>
      </c>
      <c r="AA75" s="47">
        <f t="shared" ref="AA75:BD75" si="15">AA20</f>
        <v>0</v>
      </c>
      <c r="AB75" s="47">
        <f t="shared" si="15"/>
        <v>0</v>
      </c>
      <c r="AC75" s="47">
        <f t="shared" si="15"/>
        <v>0</v>
      </c>
      <c r="AD75" s="47">
        <f t="shared" si="15"/>
        <v>0</v>
      </c>
      <c r="AE75" s="47">
        <f t="shared" si="15"/>
        <v>0</v>
      </c>
      <c r="AF75" s="47">
        <f t="shared" si="15"/>
        <v>0</v>
      </c>
      <c r="AG75" s="47">
        <f t="shared" si="15"/>
        <v>0</v>
      </c>
      <c r="AH75" s="47">
        <f t="shared" si="15"/>
        <v>0</v>
      </c>
      <c r="AI75" s="47">
        <f t="shared" si="15"/>
        <v>0</v>
      </c>
      <c r="AJ75" s="47">
        <f t="shared" si="15"/>
        <v>0</v>
      </c>
      <c r="AK75" s="47">
        <f t="shared" si="15"/>
        <v>0</v>
      </c>
      <c r="AL75" s="47">
        <f t="shared" si="15"/>
        <v>0</v>
      </c>
      <c r="AM75" s="47">
        <f t="shared" si="15"/>
        <v>0</v>
      </c>
      <c r="AN75" s="47">
        <f t="shared" si="15"/>
        <v>0</v>
      </c>
      <c r="AO75" s="47">
        <f t="shared" si="15"/>
        <v>0</v>
      </c>
      <c r="AP75" s="47">
        <f t="shared" si="15"/>
        <v>0</v>
      </c>
      <c r="AQ75" s="47">
        <f t="shared" si="15"/>
        <v>0</v>
      </c>
      <c r="AR75" s="47">
        <f t="shared" si="15"/>
        <v>0</v>
      </c>
      <c r="AS75" s="47">
        <f t="shared" si="15"/>
        <v>0</v>
      </c>
      <c r="AT75" s="47">
        <f t="shared" si="15"/>
        <v>0</v>
      </c>
      <c r="AU75" s="47">
        <f t="shared" si="15"/>
        <v>0</v>
      </c>
      <c r="AV75" s="47">
        <f t="shared" si="15"/>
        <v>0</v>
      </c>
      <c r="AW75" s="47">
        <f t="shared" si="15"/>
        <v>0</v>
      </c>
      <c r="AX75" s="47">
        <f t="shared" si="15"/>
        <v>0</v>
      </c>
      <c r="AY75" s="47">
        <f t="shared" si="15"/>
        <v>0</v>
      </c>
      <c r="AZ75" s="47">
        <f t="shared" si="15"/>
        <v>0</v>
      </c>
      <c r="BA75" s="47">
        <f t="shared" si="15"/>
        <v>0</v>
      </c>
      <c r="BB75" s="47">
        <f t="shared" si="15"/>
        <v>0</v>
      </c>
      <c r="BC75" s="47">
        <f t="shared" si="15"/>
        <v>0</v>
      </c>
      <c r="BD75" s="47">
        <f t="shared" si="15"/>
        <v>0</v>
      </c>
      <c r="BE75" s="47">
        <f t="shared" si="14"/>
        <v>0</v>
      </c>
      <c r="BF75" s="48">
        <f t="shared" si="14"/>
        <v>0</v>
      </c>
      <c r="BG75" s="4"/>
      <c r="BH75" s="5"/>
      <c r="BI75" s="98"/>
    </row>
    <row r="76" spans="1:61" ht="19" customHeight="1" thickBot="1">
      <c r="A76" s="127"/>
      <c r="B76" s="128"/>
      <c r="C76" s="45">
        <f t="shared" si="0"/>
        <v>55</v>
      </c>
      <c r="D76" s="73">
        <f>D68</f>
        <v>0</v>
      </c>
      <c r="E76" s="74">
        <f t="shared" ref="E76:BF76" si="16">E68</f>
        <v>0</v>
      </c>
      <c r="F76" s="74">
        <f t="shared" si="16"/>
        <v>0</v>
      </c>
      <c r="G76" s="74">
        <f t="shared" si="16"/>
        <v>0</v>
      </c>
      <c r="H76" s="74">
        <f t="shared" si="16"/>
        <v>0</v>
      </c>
      <c r="I76" s="74">
        <f t="shared" si="16"/>
        <v>0</v>
      </c>
      <c r="J76" s="74">
        <f t="shared" si="16"/>
        <v>0</v>
      </c>
      <c r="K76" s="74">
        <f t="shared" si="16"/>
        <v>0</v>
      </c>
      <c r="L76" s="74">
        <f t="shared" si="16"/>
        <v>0</v>
      </c>
      <c r="M76" s="74">
        <f t="shared" si="16"/>
        <v>0</v>
      </c>
      <c r="N76" s="74">
        <f t="shared" si="16"/>
        <v>0</v>
      </c>
      <c r="O76" s="74">
        <f t="shared" si="16"/>
        <v>0</v>
      </c>
      <c r="P76" s="74">
        <f t="shared" si="16"/>
        <v>0</v>
      </c>
      <c r="Q76" s="74">
        <f t="shared" si="16"/>
        <v>0</v>
      </c>
      <c r="R76" s="74">
        <f t="shared" si="16"/>
        <v>0</v>
      </c>
      <c r="S76" s="74">
        <f t="shared" si="16"/>
        <v>0</v>
      </c>
      <c r="T76" s="74">
        <f t="shared" si="16"/>
        <v>0</v>
      </c>
      <c r="U76" s="74">
        <f t="shared" si="16"/>
        <v>0</v>
      </c>
      <c r="V76" s="74">
        <f t="shared" si="16"/>
        <v>0</v>
      </c>
      <c r="W76" s="74">
        <f t="shared" si="16"/>
        <v>0</v>
      </c>
      <c r="X76" s="74">
        <f t="shared" si="16"/>
        <v>0</v>
      </c>
      <c r="Y76" s="74">
        <f t="shared" si="16"/>
        <v>0</v>
      </c>
      <c r="Z76" s="74">
        <f t="shared" si="16"/>
        <v>0</v>
      </c>
      <c r="AA76" s="74">
        <f t="shared" ref="AA76:BD76" si="17">AA68</f>
        <v>0</v>
      </c>
      <c r="AB76" s="74">
        <f t="shared" si="17"/>
        <v>0</v>
      </c>
      <c r="AC76" s="74">
        <f t="shared" si="17"/>
        <v>0</v>
      </c>
      <c r="AD76" s="74">
        <f t="shared" si="17"/>
        <v>0</v>
      </c>
      <c r="AE76" s="74">
        <f t="shared" si="17"/>
        <v>0</v>
      </c>
      <c r="AF76" s="74">
        <f t="shared" si="17"/>
        <v>0</v>
      </c>
      <c r="AG76" s="74">
        <f t="shared" si="17"/>
        <v>0</v>
      </c>
      <c r="AH76" s="74">
        <f t="shared" si="17"/>
        <v>0</v>
      </c>
      <c r="AI76" s="74">
        <f t="shared" si="17"/>
        <v>0</v>
      </c>
      <c r="AJ76" s="74">
        <f t="shared" si="17"/>
        <v>0</v>
      </c>
      <c r="AK76" s="74">
        <f t="shared" si="17"/>
        <v>0</v>
      </c>
      <c r="AL76" s="74">
        <f t="shared" si="17"/>
        <v>0</v>
      </c>
      <c r="AM76" s="74">
        <f t="shared" si="17"/>
        <v>0</v>
      </c>
      <c r="AN76" s="74">
        <f t="shared" si="17"/>
        <v>0</v>
      </c>
      <c r="AO76" s="74">
        <f t="shared" si="17"/>
        <v>0</v>
      </c>
      <c r="AP76" s="74">
        <f t="shared" si="17"/>
        <v>0</v>
      </c>
      <c r="AQ76" s="74">
        <f t="shared" si="17"/>
        <v>0</v>
      </c>
      <c r="AR76" s="74">
        <f t="shared" si="17"/>
        <v>0</v>
      </c>
      <c r="AS76" s="74">
        <f t="shared" si="17"/>
        <v>0</v>
      </c>
      <c r="AT76" s="74">
        <f t="shared" si="17"/>
        <v>0</v>
      </c>
      <c r="AU76" s="74">
        <f t="shared" si="17"/>
        <v>0</v>
      </c>
      <c r="AV76" s="74">
        <f t="shared" si="17"/>
        <v>0</v>
      </c>
      <c r="AW76" s="74">
        <f t="shared" si="17"/>
        <v>0</v>
      </c>
      <c r="AX76" s="74">
        <f t="shared" si="17"/>
        <v>0</v>
      </c>
      <c r="AY76" s="74">
        <f t="shared" si="17"/>
        <v>0</v>
      </c>
      <c r="AZ76" s="74">
        <f t="shared" si="17"/>
        <v>0</v>
      </c>
      <c r="BA76" s="74">
        <f t="shared" si="17"/>
        <v>0</v>
      </c>
      <c r="BB76" s="74">
        <f t="shared" si="17"/>
        <v>0</v>
      </c>
      <c r="BC76" s="74">
        <f t="shared" si="17"/>
        <v>0</v>
      </c>
      <c r="BD76" s="74">
        <f t="shared" si="17"/>
        <v>0</v>
      </c>
      <c r="BE76" s="74">
        <f t="shared" si="16"/>
        <v>0</v>
      </c>
      <c r="BF76" s="75">
        <f t="shared" si="16"/>
        <v>0</v>
      </c>
      <c r="BG76" s="4"/>
      <c r="BH76" s="5"/>
      <c r="BI76" s="98"/>
    </row>
    <row r="77" spans="1:61" ht="19" customHeight="1" thickBot="1">
      <c r="A77" s="127"/>
      <c r="B77" s="128"/>
      <c r="C77" s="45">
        <f t="shared" si="0"/>
        <v>56</v>
      </c>
      <c r="D77" s="73">
        <f>D64</f>
        <v>0</v>
      </c>
      <c r="E77" s="74">
        <f t="shared" ref="E77:BF77" si="18">E64</f>
        <v>0</v>
      </c>
      <c r="F77" s="74">
        <f t="shared" si="18"/>
        <v>0</v>
      </c>
      <c r="G77" s="74">
        <f t="shared" si="18"/>
        <v>0</v>
      </c>
      <c r="H77" s="74">
        <f t="shared" si="18"/>
        <v>0</v>
      </c>
      <c r="I77" s="74">
        <f t="shared" si="18"/>
        <v>0</v>
      </c>
      <c r="J77" s="74">
        <f t="shared" si="18"/>
        <v>0</v>
      </c>
      <c r="K77" s="74">
        <f t="shared" si="18"/>
        <v>0</v>
      </c>
      <c r="L77" s="74">
        <f t="shared" si="18"/>
        <v>0</v>
      </c>
      <c r="M77" s="74">
        <f t="shared" si="18"/>
        <v>0</v>
      </c>
      <c r="N77" s="74">
        <f t="shared" si="18"/>
        <v>0</v>
      </c>
      <c r="O77" s="74">
        <f t="shared" si="18"/>
        <v>0</v>
      </c>
      <c r="P77" s="74">
        <f t="shared" si="18"/>
        <v>0</v>
      </c>
      <c r="Q77" s="74">
        <f t="shared" si="18"/>
        <v>0</v>
      </c>
      <c r="R77" s="74">
        <f t="shared" si="18"/>
        <v>0</v>
      </c>
      <c r="S77" s="74">
        <f t="shared" si="18"/>
        <v>0</v>
      </c>
      <c r="T77" s="74">
        <f t="shared" si="18"/>
        <v>0</v>
      </c>
      <c r="U77" s="74">
        <f t="shared" si="18"/>
        <v>0</v>
      </c>
      <c r="V77" s="74">
        <f t="shared" si="18"/>
        <v>0</v>
      </c>
      <c r="W77" s="74">
        <f t="shared" si="18"/>
        <v>0</v>
      </c>
      <c r="X77" s="74">
        <f t="shared" si="18"/>
        <v>0</v>
      </c>
      <c r="Y77" s="74">
        <f t="shared" si="18"/>
        <v>0</v>
      </c>
      <c r="Z77" s="74">
        <f t="shared" si="18"/>
        <v>0</v>
      </c>
      <c r="AA77" s="74">
        <f t="shared" ref="AA77:BD77" si="19">AA64</f>
        <v>0</v>
      </c>
      <c r="AB77" s="74">
        <f t="shared" si="19"/>
        <v>0</v>
      </c>
      <c r="AC77" s="74">
        <f t="shared" si="19"/>
        <v>0</v>
      </c>
      <c r="AD77" s="74">
        <f t="shared" si="19"/>
        <v>0</v>
      </c>
      <c r="AE77" s="74">
        <f t="shared" si="19"/>
        <v>0</v>
      </c>
      <c r="AF77" s="74">
        <f t="shared" si="19"/>
        <v>0</v>
      </c>
      <c r="AG77" s="74">
        <f t="shared" si="19"/>
        <v>0</v>
      </c>
      <c r="AH77" s="74">
        <f t="shared" si="19"/>
        <v>0</v>
      </c>
      <c r="AI77" s="74">
        <f t="shared" si="19"/>
        <v>0</v>
      </c>
      <c r="AJ77" s="74">
        <f t="shared" si="19"/>
        <v>0</v>
      </c>
      <c r="AK77" s="74">
        <f t="shared" si="19"/>
        <v>0</v>
      </c>
      <c r="AL77" s="74">
        <f t="shared" si="19"/>
        <v>0</v>
      </c>
      <c r="AM77" s="74">
        <f t="shared" si="19"/>
        <v>0</v>
      </c>
      <c r="AN77" s="74">
        <f t="shared" si="19"/>
        <v>0</v>
      </c>
      <c r="AO77" s="74">
        <f t="shared" si="19"/>
        <v>0</v>
      </c>
      <c r="AP77" s="74">
        <f t="shared" si="19"/>
        <v>0</v>
      </c>
      <c r="AQ77" s="74">
        <f t="shared" si="19"/>
        <v>0</v>
      </c>
      <c r="AR77" s="74">
        <f t="shared" si="19"/>
        <v>0</v>
      </c>
      <c r="AS77" s="74">
        <f t="shared" si="19"/>
        <v>0</v>
      </c>
      <c r="AT77" s="74">
        <f t="shared" si="19"/>
        <v>0</v>
      </c>
      <c r="AU77" s="74">
        <f t="shared" si="19"/>
        <v>0</v>
      </c>
      <c r="AV77" s="74">
        <f t="shared" si="19"/>
        <v>0</v>
      </c>
      <c r="AW77" s="74">
        <f t="shared" si="19"/>
        <v>0</v>
      </c>
      <c r="AX77" s="74">
        <f t="shared" si="19"/>
        <v>0</v>
      </c>
      <c r="AY77" s="74">
        <f t="shared" si="19"/>
        <v>0</v>
      </c>
      <c r="AZ77" s="74">
        <f t="shared" si="19"/>
        <v>0</v>
      </c>
      <c r="BA77" s="74">
        <f t="shared" si="19"/>
        <v>0</v>
      </c>
      <c r="BB77" s="74">
        <f t="shared" si="19"/>
        <v>0</v>
      </c>
      <c r="BC77" s="74">
        <f t="shared" si="19"/>
        <v>0</v>
      </c>
      <c r="BD77" s="74">
        <f t="shared" si="19"/>
        <v>0</v>
      </c>
      <c r="BE77" s="74">
        <f t="shared" si="18"/>
        <v>0</v>
      </c>
      <c r="BF77" s="75">
        <f t="shared" si="18"/>
        <v>0</v>
      </c>
      <c r="BG77" s="4"/>
      <c r="BH77" s="5"/>
      <c r="BI77" s="98"/>
    </row>
    <row r="78" spans="1:61" ht="19" customHeight="1" thickBot="1">
      <c r="A78" s="127"/>
      <c r="B78" s="128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6"/>
      <c r="BG78" s="4"/>
      <c r="BH78" s="5"/>
      <c r="BI78" s="98"/>
    </row>
    <row r="79" spans="1:61" ht="19" customHeight="1" thickBot="1">
      <c r="A79" s="127"/>
      <c r="B79" s="128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6"/>
      <c r="BG79" s="4"/>
      <c r="BH79" s="5"/>
      <c r="BI79" s="98"/>
    </row>
    <row r="80" spans="1:61" ht="19" customHeight="1" thickBot="1">
      <c r="A80" s="127"/>
      <c r="B80" s="128"/>
      <c r="C80" s="151"/>
      <c r="D80" s="131" t="s">
        <v>23</v>
      </c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3"/>
      <c r="AL80" s="131" t="s">
        <v>23</v>
      </c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3"/>
      <c r="BG80" s="4"/>
      <c r="BH80" s="5"/>
      <c r="BI80" s="98"/>
    </row>
    <row r="81" spans="1:61" ht="19" customHeight="1" thickBot="1">
      <c r="A81" s="127"/>
      <c r="B81" s="128"/>
      <c r="C81" s="45">
        <f>C79+1</f>
        <v>59</v>
      </c>
      <c r="D81" s="73">
        <f>D6</f>
        <v>0</v>
      </c>
      <c r="E81" s="74">
        <f t="shared" ref="E81:BF81" si="20">E6</f>
        <v>0</v>
      </c>
      <c r="F81" s="74">
        <f t="shared" si="20"/>
        <v>0</v>
      </c>
      <c r="G81" s="74">
        <f t="shared" si="20"/>
        <v>0</v>
      </c>
      <c r="H81" s="74">
        <f t="shared" si="20"/>
        <v>0</v>
      </c>
      <c r="I81" s="74">
        <f t="shared" si="20"/>
        <v>0</v>
      </c>
      <c r="J81" s="74">
        <f t="shared" si="20"/>
        <v>0</v>
      </c>
      <c r="K81" s="74">
        <f t="shared" si="20"/>
        <v>0</v>
      </c>
      <c r="L81" s="74">
        <f t="shared" si="20"/>
        <v>0</v>
      </c>
      <c r="M81" s="74">
        <f t="shared" si="20"/>
        <v>0</v>
      </c>
      <c r="N81" s="74">
        <f t="shared" si="20"/>
        <v>0</v>
      </c>
      <c r="O81" s="74">
        <f t="shared" si="20"/>
        <v>0</v>
      </c>
      <c r="P81" s="74">
        <f t="shared" si="20"/>
        <v>0</v>
      </c>
      <c r="Q81" s="74">
        <f t="shared" si="20"/>
        <v>0</v>
      </c>
      <c r="R81" s="74">
        <f t="shared" si="20"/>
        <v>0</v>
      </c>
      <c r="S81" s="74">
        <f t="shared" si="20"/>
        <v>0</v>
      </c>
      <c r="T81" s="74">
        <f t="shared" si="20"/>
        <v>0</v>
      </c>
      <c r="U81" s="74">
        <f t="shared" si="20"/>
        <v>0</v>
      </c>
      <c r="V81" s="74">
        <f t="shared" si="20"/>
        <v>0</v>
      </c>
      <c r="W81" s="74">
        <f t="shared" si="20"/>
        <v>0</v>
      </c>
      <c r="X81" s="74">
        <f t="shared" si="20"/>
        <v>0</v>
      </c>
      <c r="Y81" s="74">
        <f t="shared" si="20"/>
        <v>0</v>
      </c>
      <c r="Z81" s="74">
        <f t="shared" si="20"/>
        <v>0</v>
      </c>
      <c r="AA81" s="74">
        <f t="shared" si="20"/>
        <v>0</v>
      </c>
      <c r="AB81" s="74">
        <f t="shared" si="20"/>
        <v>0</v>
      </c>
      <c r="AC81" s="74">
        <f t="shared" si="20"/>
        <v>0</v>
      </c>
      <c r="AD81" s="74">
        <f t="shared" si="20"/>
        <v>0</v>
      </c>
      <c r="AE81" s="74">
        <f t="shared" si="20"/>
        <v>0</v>
      </c>
      <c r="AF81" s="74">
        <f t="shared" si="20"/>
        <v>0</v>
      </c>
      <c r="AG81" s="74">
        <f t="shared" si="20"/>
        <v>0</v>
      </c>
      <c r="AH81" s="74">
        <f t="shared" si="20"/>
        <v>0</v>
      </c>
      <c r="AI81" s="74">
        <f t="shared" si="20"/>
        <v>0</v>
      </c>
      <c r="AJ81" s="74">
        <f t="shared" si="20"/>
        <v>0</v>
      </c>
      <c r="AK81" s="74">
        <f t="shared" si="20"/>
        <v>0</v>
      </c>
      <c r="AL81" s="74">
        <f t="shared" si="20"/>
        <v>0</v>
      </c>
      <c r="AM81" s="74">
        <f t="shared" si="20"/>
        <v>0</v>
      </c>
      <c r="AN81" s="74">
        <f t="shared" si="20"/>
        <v>0</v>
      </c>
      <c r="AO81" s="74">
        <f t="shared" si="20"/>
        <v>0</v>
      </c>
      <c r="AP81" s="74">
        <f t="shared" si="20"/>
        <v>0</v>
      </c>
      <c r="AQ81" s="74">
        <f t="shared" si="20"/>
        <v>0</v>
      </c>
      <c r="AR81" s="74">
        <f t="shared" si="20"/>
        <v>0</v>
      </c>
      <c r="AS81" s="74">
        <f t="shared" si="20"/>
        <v>0</v>
      </c>
      <c r="AT81" s="74">
        <f t="shared" si="20"/>
        <v>0</v>
      </c>
      <c r="AU81" s="74">
        <f t="shared" si="20"/>
        <v>0</v>
      </c>
      <c r="AV81" s="74">
        <f t="shared" si="20"/>
        <v>0</v>
      </c>
      <c r="AW81" s="74">
        <f t="shared" si="20"/>
        <v>0</v>
      </c>
      <c r="AX81" s="74">
        <f t="shared" si="20"/>
        <v>0</v>
      </c>
      <c r="AY81" s="74">
        <f t="shared" si="20"/>
        <v>0</v>
      </c>
      <c r="AZ81" s="74">
        <f t="shared" si="20"/>
        <v>0</v>
      </c>
      <c r="BA81" s="74">
        <f t="shared" si="20"/>
        <v>0</v>
      </c>
      <c r="BB81" s="74">
        <f t="shared" si="20"/>
        <v>0</v>
      </c>
      <c r="BC81" s="74">
        <f t="shared" si="20"/>
        <v>0</v>
      </c>
      <c r="BD81" s="74">
        <f t="shared" si="20"/>
        <v>0</v>
      </c>
      <c r="BE81" s="74">
        <f t="shared" si="20"/>
        <v>0</v>
      </c>
      <c r="BF81" s="75">
        <f t="shared" si="20"/>
        <v>0</v>
      </c>
      <c r="BG81" s="4"/>
      <c r="BH81" s="5"/>
      <c r="BI81" s="98"/>
    </row>
    <row r="82" spans="1:61" ht="36" customHeight="1" thickBot="1">
      <c r="A82" s="127"/>
      <c r="B82" s="128"/>
      <c r="C82" s="151"/>
      <c r="D82" s="131" t="s">
        <v>24</v>
      </c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3"/>
      <c r="AL82" s="131" t="s">
        <v>24</v>
      </c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3"/>
      <c r="BG82" s="4"/>
      <c r="BH82" s="5"/>
      <c r="BI82" s="98"/>
    </row>
    <row r="83" spans="1:61" ht="19" customHeight="1" thickBot="1">
      <c r="A83" s="127"/>
      <c r="B83" s="128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6"/>
      <c r="BG83" s="4"/>
      <c r="BH83" s="5"/>
      <c r="BI83" s="98"/>
    </row>
    <row r="84" spans="1:61" ht="19" customHeight="1" thickBot="1">
      <c r="A84" s="127"/>
      <c r="B84" s="128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6"/>
      <c r="BG84" s="4"/>
      <c r="BH84" s="5"/>
      <c r="BI84" s="98"/>
    </row>
    <row r="85" spans="1:61" ht="19" customHeight="1" thickBot="1">
      <c r="A85" s="127"/>
      <c r="B85" s="128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6"/>
      <c r="BG85" s="4"/>
      <c r="BH85" s="5"/>
      <c r="BI85" s="98"/>
    </row>
    <row r="86" spans="1:61" ht="19" customHeight="1" thickBot="1">
      <c r="A86" s="127"/>
      <c r="B86" s="128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6"/>
      <c r="BG86" s="4"/>
      <c r="BH86" s="5"/>
      <c r="BI86" s="98"/>
    </row>
    <row r="87" spans="1:61" ht="19" customHeight="1" thickBot="1">
      <c r="A87" s="129"/>
      <c r="B87" s="130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9"/>
      <c r="BG87" s="6"/>
      <c r="BH87" s="7"/>
      <c r="BI87" s="99"/>
    </row>
    <row r="88" spans="1:61" ht="77" customHeight="1" thickBot="1">
      <c r="A88" s="125" t="s">
        <v>3</v>
      </c>
      <c r="B88" s="126"/>
      <c r="C88" s="151"/>
      <c r="D88" s="131" t="s">
        <v>47</v>
      </c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3"/>
      <c r="AL88" s="155" t="s">
        <v>47</v>
      </c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7"/>
      <c r="BG88" s="2" t="e">
        <f>SUM(D89:BF100)/COUNTA(D2:BF2)/9</f>
        <v>#DIV/0!</v>
      </c>
      <c r="BH88" s="3" t="e">
        <f>BG88*50</f>
        <v>#DIV/0!</v>
      </c>
      <c r="BI88" s="98" t="e">
        <f>IF(BH88&gt;95,"требуется пересмотр образовательных задач на предмет соответствия возможностям детей",IF(OR(BH88=75,AND(BH88&gt;75,BH88&lt;95)),"условия соответствуют образовательным задачам",IF(OR(BH88=50,AND(BH88&lt;75,BH88&gt;50)),"требуется оптимизация условий, созданных в ДОО","требуется коррекция условий, созданных в ДОО")))</f>
        <v>#DIV/0!</v>
      </c>
    </row>
    <row r="89" spans="1:61" ht="19" customHeight="1" thickBot="1">
      <c r="A89" s="127"/>
      <c r="B89" s="128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4"/>
      <c r="BH89" s="5"/>
      <c r="BI89" s="98"/>
    </row>
    <row r="90" spans="1:61" ht="19" customHeight="1" thickBot="1">
      <c r="A90" s="127"/>
      <c r="B90" s="128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3"/>
      <c r="BG90" s="4"/>
      <c r="BH90" s="5"/>
      <c r="BI90" s="98"/>
    </row>
    <row r="91" spans="1:61" ht="19" customHeight="1" thickBot="1">
      <c r="A91" s="127"/>
      <c r="B91" s="128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3"/>
      <c r="BG91" s="4"/>
      <c r="BH91" s="5"/>
      <c r="BI91" s="98"/>
    </row>
    <row r="92" spans="1:61" ht="19" customHeight="1" thickBot="1">
      <c r="A92" s="127"/>
      <c r="B92" s="128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3"/>
      <c r="BG92" s="4"/>
      <c r="BH92" s="5"/>
      <c r="BI92" s="98"/>
    </row>
    <row r="93" spans="1:61" ht="19" customHeight="1" thickBot="1">
      <c r="A93" s="127"/>
      <c r="B93" s="128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3"/>
      <c r="BG93" s="4"/>
      <c r="BH93" s="5"/>
      <c r="BI93" s="98"/>
    </row>
    <row r="94" spans="1:61" ht="37" customHeight="1" thickBot="1">
      <c r="A94" s="127"/>
      <c r="B94" s="128"/>
      <c r="C94" s="151"/>
      <c r="D94" s="131" t="s">
        <v>25</v>
      </c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3"/>
      <c r="AL94" s="131" t="s">
        <v>25</v>
      </c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3"/>
      <c r="BG94" s="4"/>
      <c r="BH94" s="5"/>
      <c r="BI94" s="98"/>
    </row>
    <row r="95" spans="1:61" ht="19" customHeight="1" thickBot="1">
      <c r="A95" s="127"/>
      <c r="B95" s="128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6"/>
      <c r="BG95" s="4"/>
      <c r="BH95" s="5"/>
      <c r="BI95" s="98"/>
    </row>
    <row r="96" spans="1:61" ht="19" customHeight="1" thickBot="1">
      <c r="A96" s="127"/>
      <c r="B96" s="128"/>
      <c r="C96" s="151"/>
      <c r="D96" s="131" t="s">
        <v>26</v>
      </c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3"/>
      <c r="AL96" s="131" t="s">
        <v>26</v>
      </c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3"/>
      <c r="BG96" s="4"/>
      <c r="BH96" s="5"/>
      <c r="BI96" s="98"/>
    </row>
    <row r="97" spans="1:61" ht="19" customHeight="1" thickBot="1">
      <c r="A97" s="127"/>
      <c r="B97" s="128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6"/>
      <c r="BG97" s="4"/>
      <c r="BH97" s="5"/>
      <c r="BI97" s="98"/>
    </row>
    <row r="98" spans="1:61" ht="38" customHeight="1" thickBot="1">
      <c r="A98" s="127"/>
      <c r="B98" s="128"/>
      <c r="C98" s="151"/>
      <c r="D98" s="131" t="s">
        <v>32</v>
      </c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3"/>
      <c r="AL98" s="155" t="s">
        <v>32</v>
      </c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7"/>
      <c r="BG98" s="4"/>
      <c r="BH98" s="5"/>
      <c r="BI98" s="98"/>
    </row>
    <row r="99" spans="1:61" ht="19" customHeight="1" thickBot="1">
      <c r="A99" s="127"/>
      <c r="B99" s="128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6"/>
      <c r="BG99" s="4"/>
      <c r="BH99" s="5"/>
      <c r="BI99" s="98"/>
    </row>
    <row r="100" spans="1:61" ht="19" customHeight="1" thickBot="1">
      <c r="A100" s="129"/>
      <c r="B100" s="130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9"/>
      <c r="BG100" s="6"/>
      <c r="BH100" s="7"/>
      <c r="BI100" s="98"/>
    </row>
    <row r="101" spans="1:61" s="23" customFormat="1" ht="61" customHeight="1" thickBot="1">
      <c r="A101" s="105" t="s">
        <v>40</v>
      </c>
      <c r="B101" s="106"/>
      <c r="C101" s="107"/>
      <c r="D101" s="1">
        <f>(SUM(D5:D34)+SUM(D37:D38)+SUM(D40:D43)+SUM(D48:D54)+D57+SUM(D68:D74)+SUM(D60:D62)+D64+SUM(D78:D79)+SUM(D83:D100))/60*50</f>
        <v>0</v>
      </c>
      <c r="E101" s="1">
        <f t="shared" ref="E101:BF101" si="21">(SUM(E5:E34)+SUM(E37:E38)+SUM(E40:E43)+SUM(E48:E54)+E57+SUM(E68:E74)+SUM(E60:E62)+E64+SUM(E78:E79)+SUM(E83:E100))/60*50</f>
        <v>0</v>
      </c>
      <c r="F101" s="1">
        <f t="shared" si="21"/>
        <v>0</v>
      </c>
      <c r="G101" s="1">
        <f t="shared" si="21"/>
        <v>0</v>
      </c>
      <c r="H101" s="1">
        <f t="shared" si="21"/>
        <v>0</v>
      </c>
      <c r="I101" s="1">
        <f t="shared" si="21"/>
        <v>0</v>
      </c>
      <c r="J101" s="1">
        <f t="shared" si="21"/>
        <v>0</v>
      </c>
      <c r="K101" s="1">
        <f t="shared" si="21"/>
        <v>0</v>
      </c>
      <c r="L101" s="1">
        <f t="shared" si="21"/>
        <v>0</v>
      </c>
      <c r="M101" s="1">
        <f t="shared" si="21"/>
        <v>0</v>
      </c>
      <c r="N101" s="1">
        <f t="shared" si="21"/>
        <v>0</v>
      </c>
      <c r="O101" s="1">
        <f t="shared" si="21"/>
        <v>0</v>
      </c>
      <c r="P101" s="1">
        <f t="shared" si="21"/>
        <v>0</v>
      </c>
      <c r="Q101" s="1">
        <f t="shared" si="21"/>
        <v>0</v>
      </c>
      <c r="R101" s="1">
        <f t="shared" si="21"/>
        <v>0</v>
      </c>
      <c r="S101" s="1">
        <f t="shared" si="21"/>
        <v>0</v>
      </c>
      <c r="T101" s="1">
        <f t="shared" si="21"/>
        <v>0</v>
      </c>
      <c r="U101" s="1">
        <f t="shared" si="21"/>
        <v>0</v>
      </c>
      <c r="V101" s="1">
        <f t="shared" si="21"/>
        <v>0</v>
      </c>
      <c r="W101" s="1">
        <f t="shared" si="21"/>
        <v>0</v>
      </c>
      <c r="X101" s="1">
        <f t="shared" si="21"/>
        <v>0</v>
      </c>
      <c r="Y101" s="1">
        <f t="shared" si="21"/>
        <v>0</v>
      </c>
      <c r="Z101" s="1">
        <f t="shared" si="21"/>
        <v>0</v>
      </c>
      <c r="AA101" s="1">
        <f t="shared" ref="AA101:BD101" si="22">(SUM(AA5:AA34)+SUM(AA37:AA38)+SUM(AA40:AA43)+SUM(AA48:AA54)+AA57+SUM(AA68:AA74)+SUM(AA60:AA62)+AA64+SUM(AA78:AA79)+SUM(AA83:AA100))/60*50</f>
        <v>0</v>
      </c>
      <c r="AB101" s="1">
        <f t="shared" si="22"/>
        <v>0</v>
      </c>
      <c r="AC101" s="1">
        <f t="shared" si="22"/>
        <v>0</v>
      </c>
      <c r="AD101" s="1">
        <f t="shared" si="22"/>
        <v>0</v>
      </c>
      <c r="AE101" s="1">
        <f t="shared" si="22"/>
        <v>0</v>
      </c>
      <c r="AF101" s="1">
        <f t="shared" si="22"/>
        <v>0</v>
      </c>
      <c r="AG101" s="1">
        <f t="shared" si="22"/>
        <v>0</v>
      </c>
      <c r="AH101" s="1">
        <f t="shared" si="22"/>
        <v>0</v>
      </c>
      <c r="AI101" s="1">
        <f t="shared" si="22"/>
        <v>0</v>
      </c>
      <c r="AJ101" s="1">
        <f t="shared" si="22"/>
        <v>0</v>
      </c>
      <c r="AK101" s="1">
        <f t="shared" si="22"/>
        <v>0</v>
      </c>
      <c r="AL101" s="1">
        <f t="shared" si="22"/>
        <v>0</v>
      </c>
      <c r="AM101" s="1">
        <f t="shared" si="22"/>
        <v>0</v>
      </c>
      <c r="AN101" s="1">
        <f t="shared" si="22"/>
        <v>0</v>
      </c>
      <c r="AO101" s="1">
        <f t="shared" si="22"/>
        <v>0</v>
      </c>
      <c r="AP101" s="1">
        <f t="shared" si="22"/>
        <v>0</v>
      </c>
      <c r="AQ101" s="1">
        <f t="shared" si="22"/>
        <v>0</v>
      </c>
      <c r="AR101" s="1">
        <f t="shared" si="22"/>
        <v>0</v>
      </c>
      <c r="AS101" s="1">
        <f t="shared" si="22"/>
        <v>0</v>
      </c>
      <c r="AT101" s="1">
        <f t="shared" si="22"/>
        <v>0</v>
      </c>
      <c r="AU101" s="1">
        <f t="shared" si="22"/>
        <v>0</v>
      </c>
      <c r="AV101" s="1">
        <f t="shared" si="22"/>
        <v>0</v>
      </c>
      <c r="AW101" s="1">
        <f t="shared" si="22"/>
        <v>0</v>
      </c>
      <c r="AX101" s="1">
        <f t="shared" si="22"/>
        <v>0</v>
      </c>
      <c r="AY101" s="1">
        <f t="shared" si="22"/>
        <v>0</v>
      </c>
      <c r="AZ101" s="1">
        <f t="shared" si="22"/>
        <v>0</v>
      </c>
      <c r="BA101" s="1">
        <f t="shared" si="22"/>
        <v>0</v>
      </c>
      <c r="BB101" s="1">
        <f t="shared" si="22"/>
        <v>0</v>
      </c>
      <c r="BC101" s="1">
        <f t="shared" si="22"/>
        <v>0</v>
      </c>
      <c r="BD101" s="1">
        <f t="shared" si="22"/>
        <v>0</v>
      </c>
      <c r="BE101" s="1">
        <f t="shared" si="21"/>
        <v>0</v>
      </c>
      <c r="BF101" s="1">
        <f t="shared" si="21"/>
        <v>0</v>
      </c>
      <c r="BG101" s="24" t="e">
        <f>SUM(D4:BF100)/COUNTA(D2:BF2)/73</f>
        <v>#DIV/0!</v>
      </c>
      <c r="BH101" s="3" t="e">
        <f>BG101*50</f>
        <v>#DIV/0!</v>
      </c>
      <c r="BI101" s="103" t="e">
        <f>IF(BH101&gt;95,"требуется пересмотр образовательных задач на предмет соответствия возможностям детей",IF(OR(BH101=75,AND(BH101&gt;75,BH101&lt;95)),"условия соответствуют образовательным задачам",IF(OR(BH101=50,AND(BH101&lt;75,BH101&gt;50)),"требуется оптимизация условий, созданных в ДОО","требуется коррекция условий, созданных в ДОО")))</f>
        <v>#DIV/0!</v>
      </c>
    </row>
    <row r="102" spans="1:61" s="23" customFormat="1" ht="258" customHeight="1" thickBot="1">
      <c r="A102" s="100" t="s">
        <v>37</v>
      </c>
      <c r="B102" s="101"/>
      <c r="C102" s="102"/>
      <c r="D102" s="90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0">
        <f t="shared" ref="E102:BF102" si="23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0">
        <f t="shared" si="23"/>
        <v>0</v>
      </c>
      <c r="G102" s="90">
        <f t="shared" si="23"/>
        <v>0</v>
      </c>
      <c r="H102" s="90">
        <f t="shared" si="23"/>
        <v>0</v>
      </c>
      <c r="I102" s="90">
        <f t="shared" si="23"/>
        <v>0</v>
      </c>
      <c r="J102" s="90">
        <f t="shared" si="23"/>
        <v>0</v>
      </c>
      <c r="K102" s="90">
        <f t="shared" si="23"/>
        <v>0</v>
      </c>
      <c r="L102" s="90">
        <f t="shared" si="23"/>
        <v>0</v>
      </c>
      <c r="M102" s="90">
        <f t="shared" si="23"/>
        <v>0</v>
      </c>
      <c r="N102" s="90">
        <f t="shared" si="23"/>
        <v>0</v>
      </c>
      <c r="O102" s="90">
        <f t="shared" si="23"/>
        <v>0</v>
      </c>
      <c r="P102" s="90">
        <f t="shared" si="23"/>
        <v>0</v>
      </c>
      <c r="Q102" s="90">
        <f t="shared" si="23"/>
        <v>0</v>
      </c>
      <c r="R102" s="90">
        <f t="shared" si="23"/>
        <v>0</v>
      </c>
      <c r="S102" s="90">
        <f t="shared" si="23"/>
        <v>0</v>
      </c>
      <c r="T102" s="90">
        <f t="shared" si="23"/>
        <v>0</v>
      </c>
      <c r="U102" s="90">
        <f t="shared" si="23"/>
        <v>0</v>
      </c>
      <c r="V102" s="90">
        <f t="shared" si="23"/>
        <v>0</v>
      </c>
      <c r="W102" s="90">
        <f t="shared" si="23"/>
        <v>0</v>
      </c>
      <c r="X102" s="90">
        <f t="shared" si="23"/>
        <v>0</v>
      </c>
      <c r="Y102" s="90">
        <f t="shared" si="23"/>
        <v>0</v>
      </c>
      <c r="Z102" s="90">
        <f t="shared" si="23"/>
        <v>0</v>
      </c>
      <c r="AA102" s="90">
        <f t="shared" ref="AA102:BD102" si="24">IF(COUNTA(AA2)=0,0,IF(OR(AA101=95,AA101&gt;95),"высокий темп развития",IF(OR(AA101=75,AND(AA101&gt;75,AA101&lt;95)),"успешное развитие",IF(OR(AA101=50,AND(AA101&lt;75,AA101&gt;50)),"норма развития",IF(OR(AA101=30,AND(AA101&lt;59,AA101&gt;30)),"разраб.инд.образ.маршрута и/или психол.диагн.","рекомендуется комплексное психол.обследование")))))</f>
        <v>0</v>
      </c>
      <c r="AB102" s="90">
        <f t="shared" si="24"/>
        <v>0</v>
      </c>
      <c r="AC102" s="90">
        <f t="shared" si="24"/>
        <v>0</v>
      </c>
      <c r="AD102" s="90">
        <f t="shared" si="24"/>
        <v>0</v>
      </c>
      <c r="AE102" s="90">
        <f t="shared" si="24"/>
        <v>0</v>
      </c>
      <c r="AF102" s="90">
        <f t="shared" si="24"/>
        <v>0</v>
      </c>
      <c r="AG102" s="90">
        <f t="shared" si="24"/>
        <v>0</v>
      </c>
      <c r="AH102" s="90">
        <f t="shared" si="24"/>
        <v>0</v>
      </c>
      <c r="AI102" s="90">
        <f t="shared" si="24"/>
        <v>0</v>
      </c>
      <c r="AJ102" s="90">
        <f t="shared" si="24"/>
        <v>0</v>
      </c>
      <c r="AK102" s="90">
        <f t="shared" si="24"/>
        <v>0</v>
      </c>
      <c r="AL102" s="90">
        <f t="shared" si="24"/>
        <v>0</v>
      </c>
      <c r="AM102" s="90">
        <f t="shared" si="24"/>
        <v>0</v>
      </c>
      <c r="AN102" s="90">
        <f t="shared" si="24"/>
        <v>0</v>
      </c>
      <c r="AO102" s="90">
        <f t="shared" si="24"/>
        <v>0</v>
      </c>
      <c r="AP102" s="90">
        <f t="shared" si="24"/>
        <v>0</v>
      </c>
      <c r="AQ102" s="90">
        <f t="shared" si="24"/>
        <v>0</v>
      </c>
      <c r="AR102" s="90">
        <f t="shared" si="24"/>
        <v>0</v>
      </c>
      <c r="AS102" s="90">
        <f t="shared" si="24"/>
        <v>0</v>
      </c>
      <c r="AT102" s="90">
        <f t="shared" si="24"/>
        <v>0</v>
      </c>
      <c r="AU102" s="90">
        <f t="shared" si="24"/>
        <v>0</v>
      </c>
      <c r="AV102" s="90">
        <f t="shared" si="24"/>
        <v>0</v>
      </c>
      <c r="AW102" s="90">
        <f t="shared" si="24"/>
        <v>0</v>
      </c>
      <c r="AX102" s="90">
        <f t="shared" si="24"/>
        <v>0</v>
      </c>
      <c r="AY102" s="90">
        <f t="shared" si="24"/>
        <v>0</v>
      </c>
      <c r="AZ102" s="90">
        <f t="shared" si="24"/>
        <v>0</v>
      </c>
      <c r="BA102" s="90">
        <f t="shared" si="24"/>
        <v>0</v>
      </c>
      <c r="BB102" s="90">
        <f t="shared" si="24"/>
        <v>0</v>
      </c>
      <c r="BC102" s="90">
        <f t="shared" si="24"/>
        <v>0</v>
      </c>
      <c r="BD102" s="90">
        <f t="shared" si="24"/>
        <v>0</v>
      </c>
      <c r="BE102" s="90">
        <f t="shared" si="23"/>
        <v>0</v>
      </c>
      <c r="BF102" s="90">
        <f t="shared" si="23"/>
        <v>0</v>
      </c>
      <c r="BG102" s="24"/>
      <c r="BH102" s="57"/>
      <c r="BI102" s="104"/>
    </row>
  </sheetData>
  <sheetProtection password="CA9C" sheet="1" objects="1" scenarios="1" formatCells="0"/>
  <mergeCells count="69">
    <mergeCell ref="D94:AK94"/>
    <mergeCell ref="AL94:BF94"/>
    <mergeCell ref="D88:AK88"/>
    <mergeCell ref="AL88:BF88"/>
    <mergeCell ref="A1:AK1"/>
    <mergeCell ref="AL1:BI1"/>
    <mergeCell ref="A2:C3"/>
    <mergeCell ref="BI2:BI3"/>
    <mergeCell ref="D4:AK4"/>
    <mergeCell ref="AL4:BF4"/>
    <mergeCell ref="AL7:BF7"/>
    <mergeCell ref="D7:AK7"/>
    <mergeCell ref="D10:AK10"/>
    <mergeCell ref="AL10:BF10"/>
    <mergeCell ref="D14:AK14"/>
    <mergeCell ref="AL14:BF14"/>
    <mergeCell ref="D22:AK22"/>
    <mergeCell ref="AL22:BF22"/>
    <mergeCell ref="D25:AK25"/>
    <mergeCell ref="D28:AK28"/>
    <mergeCell ref="AL28:BF28"/>
    <mergeCell ref="BI58:BI72"/>
    <mergeCell ref="A73:B87"/>
    <mergeCell ref="BI73:BI87"/>
    <mergeCell ref="A88:B100"/>
    <mergeCell ref="BI88:BI100"/>
    <mergeCell ref="D67:AK67"/>
    <mergeCell ref="AL67:BF67"/>
    <mergeCell ref="D65:AK65"/>
    <mergeCell ref="AL65:BF65"/>
    <mergeCell ref="D61:AK61"/>
    <mergeCell ref="AL61:BF61"/>
    <mergeCell ref="D58:AK58"/>
    <mergeCell ref="AL58:BF58"/>
    <mergeCell ref="D70:AK70"/>
    <mergeCell ref="D98:AK98"/>
    <mergeCell ref="AL98:BF98"/>
    <mergeCell ref="A101:C101"/>
    <mergeCell ref="A58:B72"/>
    <mergeCell ref="AL25:BF25"/>
    <mergeCell ref="D32:AK32"/>
    <mergeCell ref="AL32:BF32"/>
    <mergeCell ref="AL36:BF36"/>
    <mergeCell ref="D36:AK36"/>
    <mergeCell ref="D41:AK41"/>
    <mergeCell ref="AL41:BF41"/>
    <mergeCell ref="D47:AK47"/>
    <mergeCell ref="AL47:BF47"/>
    <mergeCell ref="D55:AK55"/>
    <mergeCell ref="AL55:BF55"/>
    <mergeCell ref="AL70:BF70"/>
    <mergeCell ref="AL73:BF73"/>
    <mergeCell ref="D73:AK73"/>
    <mergeCell ref="BI101:BI102"/>
    <mergeCell ref="A102:C102"/>
    <mergeCell ref="A4:B21"/>
    <mergeCell ref="A22:B27"/>
    <mergeCell ref="BI4:BI21"/>
    <mergeCell ref="BI22:BI27"/>
    <mergeCell ref="A28:B40"/>
    <mergeCell ref="A41:B57"/>
    <mergeCell ref="BI28:BI40"/>
    <mergeCell ref="BI41:BI57"/>
    <mergeCell ref="D80:AK80"/>
    <mergeCell ref="AL80:BF80"/>
    <mergeCell ref="AL82:BF82"/>
    <mergeCell ref="D82:AK82"/>
    <mergeCell ref="AL96:BF96"/>
    <mergeCell ref="D96:AK96"/>
  </mergeCells>
  <phoneticPr fontId="9" type="noConversion"/>
  <pageMargins left="0.19" right="0.19" top="0.39000000000000007" bottom="0.39000000000000007" header="0.31" footer="0.31"/>
  <pageSetup paperSize="9" pageOrder="overThenDown" orientation="landscape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2"/>
  <sheetViews>
    <sheetView workbookViewId="0">
      <selection activeCell="D9" sqref="D9:AK9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58" width="3.33203125" style="10" customWidth="1"/>
    <col min="59" max="59" width="6.33203125" style="10" hidden="1" customWidth="1"/>
    <col min="60" max="60" width="6.6640625" style="10" customWidth="1"/>
    <col min="61" max="61" width="11" style="27" customWidth="1"/>
    <col min="62" max="16384" width="9.1640625" style="8"/>
  </cols>
  <sheetData>
    <row r="1" spans="1:61" ht="18" thickBot="1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 t="s">
        <v>29</v>
      </c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</row>
    <row r="2" spans="1:61" ht="127.5" customHeight="1" thickBot="1">
      <c r="A2" s="117" t="s">
        <v>41</v>
      </c>
      <c r="B2" s="118"/>
      <c r="C2" s="1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41" t="s">
        <v>34</v>
      </c>
      <c r="BH2" s="42" t="s">
        <v>35</v>
      </c>
      <c r="BI2" s="114" t="s">
        <v>1</v>
      </c>
    </row>
    <row r="3" spans="1:61" s="10" customFormat="1" ht="15" customHeight="1" thickBot="1">
      <c r="A3" s="120"/>
      <c r="B3" s="121"/>
      <c r="C3" s="122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9">
        <v>33</v>
      </c>
      <c r="AK3" s="9">
        <v>34</v>
      </c>
      <c r="AL3" s="9">
        <v>35</v>
      </c>
      <c r="AM3" s="9">
        <v>36</v>
      </c>
      <c r="AN3" s="9">
        <v>37</v>
      </c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43"/>
      <c r="BH3" s="44"/>
      <c r="BI3" s="115"/>
    </row>
    <row r="4" spans="1:61" ht="38" customHeight="1" thickBot="1">
      <c r="A4" s="108" t="s">
        <v>38</v>
      </c>
      <c r="B4" s="109"/>
      <c r="C4" s="151"/>
      <c r="D4" s="131" t="s">
        <v>5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3"/>
      <c r="AL4" s="155" t="s">
        <v>5</v>
      </c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7"/>
      <c r="BG4" s="2" t="e">
        <f>SUM(D4:BF35)/COUNTA(D2:BF2)/26</f>
        <v>#DIV/0!</v>
      </c>
      <c r="BH4" s="3" t="e">
        <f>BG4*50</f>
        <v>#DIV/0!</v>
      </c>
      <c r="BI4" s="97" t="e">
        <f>IF(BH4&gt;95,"требуется пересмотр образовательных задач на предмет соответствия возможностям детей",IF(OR(BH4=75,AND(BH4&gt;75,BH4&lt;95)),"условия соответствуют образовательным задачам",IF(OR(BH4=50,AND(BH4&lt;75,BH4&gt;50)),"требуется оптимизация условий, созданных в ДОО","требуется коррекция условий, созданных в ДОО")))</f>
        <v>#DIV/0!</v>
      </c>
    </row>
    <row r="5" spans="1:61" ht="19" customHeight="1" thickBot="1">
      <c r="A5" s="110"/>
      <c r="B5" s="111"/>
      <c r="C5" s="9">
        <v>1</v>
      </c>
      <c r="D5" s="165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59"/>
      <c r="AY5" s="59"/>
      <c r="AZ5" s="59"/>
      <c r="BA5" s="59"/>
      <c r="BB5" s="59"/>
      <c r="BC5" s="59"/>
      <c r="BD5" s="59"/>
      <c r="BE5" s="59"/>
      <c r="BF5" s="60"/>
      <c r="BG5" s="4"/>
      <c r="BH5" s="5"/>
      <c r="BI5" s="98"/>
    </row>
    <row r="6" spans="1:61" ht="19" customHeight="1" thickBot="1">
      <c r="A6" s="110"/>
      <c r="B6" s="111"/>
      <c r="C6" s="9">
        <f>C5+1</f>
        <v>2</v>
      </c>
      <c r="D6" s="168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59"/>
      <c r="AY6" s="59"/>
      <c r="AZ6" s="59"/>
      <c r="BA6" s="59"/>
      <c r="BB6" s="59"/>
      <c r="BC6" s="59"/>
      <c r="BD6" s="59"/>
      <c r="BE6" s="59"/>
      <c r="BF6" s="60"/>
      <c r="BG6" s="4"/>
      <c r="BH6" s="5"/>
      <c r="BI6" s="98"/>
    </row>
    <row r="7" spans="1:61" ht="19" customHeight="1" thickBot="1">
      <c r="A7" s="110"/>
      <c r="B7" s="111"/>
      <c r="C7" s="9">
        <f t="shared" ref="C7:C8" si="0">C6+1</f>
        <v>3</v>
      </c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59"/>
      <c r="AY7" s="59"/>
      <c r="AZ7" s="59"/>
      <c r="BA7" s="59"/>
      <c r="BB7" s="59"/>
      <c r="BC7" s="59"/>
      <c r="BD7" s="59"/>
      <c r="BE7" s="59"/>
      <c r="BF7" s="60"/>
      <c r="BG7" s="4"/>
      <c r="BH7" s="5"/>
      <c r="BI7" s="98"/>
    </row>
    <row r="8" spans="1:61" ht="19" customHeight="1" thickBot="1">
      <c r="A8" s="110"/>
      <c r="B8" s="111"/>
      <c r="C8" s="9">
        <f t="shared" si="0"/>
        <v>4</v>
      </c>
      <c r="D8" s="170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59"/>
      <c r="AY8" s="59"/>
      <c r="AZ8" s="59"/>
      <c r="BA8" s="59"/>
      <c r="BB8" s="59"/>
      <c r="BC8" s="59"/>
      <c r="BD8" s="59"/>
      <c r="BE8" s="59"/>
      <c r="BF8" s="60"/>
      <c r="BG8" s="4"/>
      <c r="BH8" s="5"/>
      <c r="BI8" s="98"/>
    </row>
    <row r="9" spans="1:61" ht="37" customHeight="1" thickBot="1">
      <c r="A9" s="110"/>
      <c r="B9" s="111"/>
      <c r="C9" s="151"/>
      <c r="D9" s="131" t="s">
        <v>6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3"/>
      <c r="AL9" s="159" t="s">
        <v>6</v>
      </c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4"/>
      <c r="BH9" s="5"/>
      <c r="BI9" s="98"/>
    </row>
    <row r="10" spans="1:61" ht="19" customHeight="1" thickBot="1">
      <c r="A10" s="110"/>
      <c r="B10" s="111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0"/>
      <c r="BG10" s="4"/>
      <c r="BH10" s="5"/>
      <c r="BI10" s="98"/>
    </row>
    <row r="11" spans="1:61" ht="38" customHeight="1" thickBot="1">
      <c r="A11" s="110"/>
      <c r="B11" s="111"/>
      <c r="C11" s="151"/>
      <c r="D11" s="131" t="s">
        <v>7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3"/>
      <c r="AL11" s="131" t="s">
        <v>7</v>
      </c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4"/>
      <c r="BH11" s="5"/>
      <c r="BI11" s="98"/>
    </row>
    <row r="12" spans="1:61" ht="19" customHeight="1" thickBot="1">
      <c r="A12" s="110"/>
      <c r="B12" s="111"/>
      <c r="C12" s="9">
        <f>C10+1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0"/>
      <c r="BG12" s="4"/>
      <c r="BH12" s="5"/>
      <c r="BI12" s="98"/>
    </row>
    <row r="13" spans="1:61" ht="19" customHeight="1" thickBot="1">
      <c r="A13" s="110"/>
      <c r="B13" s="111"/>
      <c r="C13" s="9">
        <f>C12+1</f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4"/>
      <c r="BH13" s="5"/>
      <c r="BI13" s="98"/>
    </row>
    <row r="14" spans="1:61" ht="19" customHeight="1" thickBot="1">
      <c r="A14" s="110"/>
      <c r="B14" s="111"/>
      <c r="C14" s="9">
        <f t="shared" ref="C14:C16" si="1">C13+1</f>
        <v>8</v>
      </c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0"/>
      <c r="BG14" s="4"/>
      <c r="BH14" s="5"/>
      <c r="BI14" s="98"/>
    </row>
    <row r="15" spans="1:61" ht="19" customHeight="1" thickBot="1">
      <c r="A15" s="110"/>
      <c r="B15" s="111"/>
      <c r="C15" s="9">
        <f t="shared" si="1"/>
        <v>9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60"/>
      <c r="BG15" s="4"/>
      <c r="BH15" s="5"/>
      <c r="BI15" s="98"/>
    </row>
    <row r="16" spans="1:61" ht="19" customHeight="1" thickBot="1">
      <c r="A16" s="110"/>
      <c r="B16" s="111"/>
      <c r="C16" s="9">
        <f t="shared" si="1"/>
        <v>10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60"/>
      <c r="BG16" s="4"/>
      <c r="BH16" s="5"/>
      <c r="BI16" s="98"/>
    </row>
    <row r="17" spans="1:61" ht="19" customHeight="1" thickBot="1">
      <c r="A17" s="110" t="s">
        <v>38</v>
      </c>
      <c r="B17" s="111"/>
      <c r="C17" s="151"/>
      <c r="D17" s="131" t="s">
        <v>8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3"/>
      <c r="AL17" s="155" t="s">
        <v>8</v>
      </c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7"/>
      <c r="BG17" s="4"/>
      <c r="BH17" s="5"/>
      <c r="BI17" s="98"/>
    </row>
    <row r="18" spans="1:61" ht="19" customHeight="1" thickBot="1">
      <c r="A18" s="110"/>
      <c r="B18" s="111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60"/>
      <c r="BG18" s="4"/>
      <c r="BH18" s="5"/>
      <c r="BI18" s="98"/>
    </row>
    <row r="19" spans="1:61" ht="19" customHeight="1" thickBot="1">
      <c r="A19" s="110"/>
      <c r="B19" s="111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60"/>
      <c r="BG19" s="4"/>
      <c r="BH19" s="5"/>
      <c r="BI19" s="98"/>
    </row>
    <row r="20" spans="1:61" ht="19" customHeight="1" thickBot="1">
      <c r="A20" s="110"/>
      <c r="B20" s="111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60"/>
      <c r="BG20" s="4"/>
      <c r="BH20" s="5"/>
      <c r="BI20" s="98"/>
    </row>
    <row r="21" spans="1:61" ht="19" customHeight="1" thickBot="1">
      <c r="A21" s="110"/>
      <c r="B21" s="111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60"/>
      <c r="BG21" s="4"/>
      <c r="BH21" s="5"/>
      <c r="BI21" s="98"/>
    </row>
    <row r="22" spans="1:61" ht="19" customHeight="1" thickBot="1">
      <c r="A22" s="110"/>
      <c r="B22" s="111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60"/>
      <c r="BG22" s="4"/>
      <c r="BH22" s="5"/>
      <c r="BI22" s="98"/>
    </row>
    <row r="23" spans="1:61" ht="19" customHeight="1" thickBot="1">
      <c r="A23" s="110"/>
      <c r="B23" s="111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60"/>
      <c r="BG23" s="4"/>
      <c r="BH23" s="5"/>
      <c r="BI23" s="98"/>
    </row>
    <row r="24" spans="1:61" ht="19" customHeight="1" thickBot="1">
      <c r="A24" s="110"/>
      <c r="B24" s="111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60"/>
      <c r="BG24" s="4"/>
      <c r="BH24" s="5"/>
      <c r="BI24" s="98"/>
    </row>
    <row r="25" spans="1:61" ht="19" customHeight="1" thickBot="1">
      <c r="A25" s="110"/>
      <c r="B25" s="111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4"/>
      <c r="BG25" s="4"/>
      <c r="BH25" s="5"/>
      <c r="BI25" s="98"/>
    </row>
    <row r="26" spans="1:61" ht="19" customHeight="1" thickBot="1">
      <c r="A26" s="110"/>
      <c r="B26" s="111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4"/>
      <c r="BG26" s="4"/>
      <c r="BH26" s="5"/>
      <c r="BI26" s="98"/>
    </row>
    <row r="27" spans="1:61" ht="19" customHeight="1" thickBot="1">
      <c r="A27" s="110"/>
      <c r="B27" s="111"/>
      <c r="C27" s="151"/>
      <c r="D27" s="131" t="s">
        <v>9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3"/>
      <c r="AL27" s="131" t="s">
        <v>9</v>
      </c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3"/>
      <c r="BG27" s="4"/>
      <c r="BH27" s="5"/>
      <c r="BI27" s="98"/>
    </row>
    <row r="28" spans="1:61" ht="19" customHeight="1" thickBot="1">
      <c r="A28" s="110"/>
      <c r="B28" s="111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4"/>
      <c r="BG28" s="4"/>
      <c r="BH28" s="5"/>
      <c r="BI28" s="98"/>
    </row>
    <row r="29" spans="1:61" ht="19" customHeight="1" thickBot="1">
      <c r="A29" s="110"/>
      <c r="B29" s="111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4"/>
      <c r="BG29" s="4"/>
      <c r="BH29" s="5"/>
      <c r="BI29" s="98"/>
    </row>
    <row r="30" spans="1:61" ht="19" customHeight="1" thickBot="1">
      <c r="A30" s="110"/>
      <c r="B30" s="111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4"/>
      <c r="BG30" s="4"/>
      <c r="BH30" s="5"/>
      <c r="BI30" s="98"/>
    </row>
    <row r="31" spans="1:61" ht="19" customHeight="1" thickBot="1">
      <c r="A31" s="110"/>
      <c r="B31" s="111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4"/>
      <c r="BG31" s="4"/>
      <c r="BH31" s="5"/>
      <c r="BI31" s="98"/>
    </row>
    <row r="32" spans="1:61" ht="19" customHeight="1" thickBot="1">
      <c r="A32" s="110"/>
      <c r="B32" s="111"/>
      <c r="C32" s="151"/>
      <c r="D32" s="131" t="s">
        <v>10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3"/>
      <c r="AL32" s="131" t="s">
        <v>10</v>
      </c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3"/>
      <c r="BG32" s="4"/>
      <c r="BH32" s="5"/>
      <c r="BI32" s="98"/>
    </row>
    <row r="33" spans="1:61" ht="19" customHeight="1" thickBot="1">
      <c r="A33" s="110"/>
      <c r="B33" s="111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4"/>
      <c r="BG33" s="4"/>
      <c r="BH33" s="5"/>
      <c r="BI33" s="98"/>
    </row>
    <row r="34" spans="1:61" ht="19" customHeight="1" thickBot="1">
      <c r="A34" s="110"/>
      <c r="B34" s="111"/>
      <c r="C34" s="9">
        <f t="shared" si="2"/>
        <v>25</v>
      </c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2"/>
      <c r="BG34" s="4"/>
      <c r="BH34" s="5"/>
      <c r="BI34" s="98"/>
    </row>
    <row r="35" spans="1:61" ht="19" customHeight="1" thickBot="1">
      <c r="A35" s="112"/>
      <c r="B35" s="113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7"/>
      <c r="BG35" s="6"/>
      <c r="BH35" s="7"/>
      <c r="BI35" s="99"/>
    </row>
    <row r="36" spans="1:61" ht="14" customHeight="1" thickBot="1">
      <c r="A36" s="125" t="s">
        <v>44</v>
      </c>
      <c r="B36" s="126"/>
      <c r="C36" s="151"/>
      <c r="D36" s="131" t="s">
        <v>11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3"/>
      <c r="AL36" s="131" t="s">
        <v>11</v>
      </c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3"/>
      <c r="BG36" s="2" t="e">
        <f>SUM(D36:BF72)/COUNTA(D2:BF2)/31</f>
        <v>#DIV/0!</v>
      </c>
      <c r="BH36" s="3" t="e">
        <f>BG36*50</f>
        <v>#DIV/0!</v>
      </c>
      <c r="BI36" s="97" t="e">
        <f>IF(BH36&gt;95,"требуется пересмотр образовательных задач на предмет соответствия возможностям детей",IF(OR(BH36=75,AND(BH36&gt;75,BH36&lt;95)),"условия соответствуют образовательным задачам",IF(OR(BH36=50,AND(BH36&lt;75,BH36&gt;50)),"требуется оптимизация условий, созданных в ДОО","требуется коррекция условий, созданных в ДОО")))</f>
        <v>#DIV/0!</v>
      </c>
    </row>
    <row r="37" spans="1:61" ht="18" customHeight="1" thickBot="1">
      <c r="A37" s="127"/>
      <c r="B37" s="128"/>
      <c r="C37" s="45">
        <f>C35+1</f>
        <v>27</v>
      </c>
      <c r="D37" s="52">
        <f>D21</f>
        <v>0</v>
      </c>
      <c r="E37" s="53">
        <f t="shared" ref="E37:BB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ref="AC37:BB37" si="4">AC21</f>
        <v>0</v>
      </c>
      <c r="AD37" s="53">
        <f t="shared" si="4"/>
        <v>0</v>
      </c>
      <c r="AE37" s="53">
        <f t="shared" si="4"/>
        <v>0</v>
      </c>
      <c r="AF37" s="53">
        <f t="shared" si="4"/>
        <v>0</v>
      </c>
      <c r="AG37" s="53">
        <f t="shared" si="4"/>
        <v>0</v>
      </c>
      <c r="AH37" s="53">
        <f t="shared" si="4"/>
        <v>0</v>
      </c>
      <c r="AI37" s="53">
        <f t="shared" si="4"/>
        <v>0</v>
      </c>
      <c r="AJ37" s="53">
        <f t="shared" si="4"/>
        <v>0</v>
      </c>
      <c r="AK37" s="53">
        <f t="shared" si="4"/>
        <v>0</v>
      </c>
      <c r="AL37" s="53">
        <f t="shared" si="4"/>
        <v>0</v>
      </c>
      <c r="AM37" s="53">
        <f t="shared" si="4"/>
        <v>0</v>
      </c>
      <c r="AN37" s="53">
        <f t="shared" si="4"/>
        <v>0</v>
      </c>
      <c r="AO37" s="53">
        <f t="shared" si="4"/>
        <v>0</v>
      </c>
      <c r="AP37" s="53">
        <f t="shared" si="4"/>
        <v>0</v>
      </c>
      <c r="AQ37" s="53">
        <f t="shared" si="4"/>
        <v>0</v>
      </c>
      <c r="AR37" s="53">
        <f t="shared" si="4"/>
        <v>0</v>
      </c>
      <c r="AS37" s="53">
        <f t="shared" si="4"/>
        <v>0</v>
      </c>
      <c r="AT37" s="53">
        <f t="shared" si="4"/>
        <v>0</v>
      </c>
      <c r="AU37" s="53">
        <f t="shared" si="4"/>
        <v>0</v>
      </c>
      <c r="AV37" s="53">
        <f t="shared" si="4"/>
        <v>0</v>
      </c>
      <c r="AW37" s="53">
        <f t="shared" si="4"/>
        <v>0</v>
      </c>
      <c r="AX37" s="53">
        <f t="shared" si="4"/>
        <v>0</v>
      </c>
      <c r="AY37" s="53">
        <f t="shared" si="4"/>
        <v>0</v>
      </c>
      <c r="AZ37" s="53">
        <f t="shared" si="4"/>
        <v>0</v>
      </c>
      <c r="BA37" s="53">
        <f t="shared" si="4"/>
        <v>0</v>
      </c>
      <c r="BB37" s="53">
        <f t="shared" si="4"/>
        <v>0</v>
      </c>
      <c r="BC37" s="53">
        <f t="shared" ref="BC37:BF37" si="5">BC21</f>
        <v>0</v>
      </c>
      <c r="BD37" s="53">
        <f t="shared" si="5"/>
        <v>0</v>
      </c>
      <c r="BE37" s="53">
        <f t="shared" si="5"/>
        <v>0</v>
      </c>
      <c r="BF37" s="54">
        <f t="shared" si="5"/>
        <v>0</v>
      </c>
      <c r="BG37" s="4"/>
      <c r="BH37" s="5"/>
      <c r="BI37" s="98"/>
    </row>
    <row r="38" spans="1:61" ht="18" customHeight="1" thickBot="1">
      <c r="A38" s="127"/>
      <c r="B38" s="128"/>
      <c r="C38" s="45">
        <f t="shared" si="2"/>
        <v>28</v>
      </c>
      <c r="D38" s="46">
        <f>D25</f>
        <v>0</v>
      </c>
      <c r="E38" s="47">
        <f t="shared" ref="E38:BB38" si="6">E25</f>
        <v>0</v>
      </c>
      <c r="F38" s="47">
        <f t="shared" si="6"/>
        <v>0</v>
      </c>
      <c r="G38" s="47">
        <f t="shared" si="6"/>
        <v>0</v>
      </c>
      <c r="H38" s="47">
        <f t="shared" si="6"/>
        <v>0</v>
      </c>
      <c r="I38" s="47">
        <f t="shared" si="6"/>
        <v>0</v>
      </c>
      <c r="J38" s="47">
        <f t="shared" si="6"/>
        <v>0</v>
      </c>
      <c r="K38" s="47">
        <f t="shared" si="6"/>
        <v>0</v>
      </c>
      <c r="L38" s="47">
        <f t="shared" si="6"/>
        <v>0</v>
      </c>
      <c r="M38" s="47">
        <f t="shared" si="6"/>
        <v>0</v>
      </c>
      <c r="N38" s="47">
        <f t="shared" si="6"/>
        <v>0</v>
      </c>
      <c r="O38" s="47">
        <f t="shared" si="6"/>
        <v>0</v>
      </c>
      <c r="P38" s="47">
        <f t="shared" si="6"/>
        <v>0</v>
      </c>
      <c r="Q38" s="47">
        <f t="shared" si="6"/>
        <v>0</v>
      </c>
      <c r="R38" s="47">
        <f t="shared" si="6"/>
        <v>0</v>
      </c>
      <c r="S38" s="47">
        <f t="shared" si="6"/>
        <v>0</v>
      </c>
      <c r="T38" s="47">
        <f t="shared" si="6"/>
        <v>0</v>
      </c>
      <c r="U38" s="47">
        <f t="shared" si="6"/>
        <v>0</v>
      </c>
      <c r="V38" s="47">
        <f t="shared" si="6"/>
        <v>0</v>
      </c>
      <c r="W38" s="47">
        <f t="shared" si="6"/>
        <v>0</v>
      </c>
      <c r="X38" s="47">
        <f t="shared" si="6"/>
        <v>0</v>
      </c>
      <c r="Y38" s="47">
        <f t="shared" si="6"/>
        <v>0</v>
      </c>
      <c r="Z38" s="47">
        <f t="shared" si="6"/>
        <v>0</v>
      </c>
      <c r="AA38" s="47">
        <f t="shared" si="6"/>
        <v>0</v>
      </c>
      <c r="AB38" s="47">
        <f t="shared" si="6"/>
        <v>0</v>
      </c>
      <c r="AC38" s="47">
        <f t="shared" ref="AC38:BB38" si="7">AC25</f>
        <v>0</v>
      </c>
      <c r="AD38" s="47">
        <f t="shared" si="7"/>
        <v>0</v>
      </c>
      <c r="AE38" s="47">
        <f t="shared" si="7"/>
        <v>0</v>
      </c>
      <c r="AF38" s="47">
        <f t="shared" si="7"/>
        <v>0</v>
      </c>
      <c r="AG38" s="47">
        <f t="shared" si="7"/>
        <v>0</v>
      </c>
      <c r="AH38" s="47">
        <f t="shared" si="7"/>
        <v>0</v>
      </c>
      <c r="AI38" s="47">
        <f t="shared" si="7"/>
        <v>0</v>
      </c>
      <c r="AJ38" s="47">
        <f t="shared" si="7"/>
        <v>0</v>
      </c>
      <c r="AK38" s="47">
        <f t="shared" si="7"/>
        <v>0</v>
      </c>
      <c r="AL38" s="47">
        <f t="shared" si="7"/>
        <v>0</v>
      </c>
      <c r="AM38" s="47">
        <f t="shared" si="7"/>
        <v>0</v>
      </c>
      <c r="AN38" s="47">
        <f t="shared" si="7"/>
        <v>0</v>
      </c>
      <c r="AO38" s="47">
        <f t="shared" si="7"/>
        <v>0</v>
      </c>
      <c r="AP38" s="47">
        <f t="shared" si="7"/>
        <v>0</v>
      </c>
      <c r="AQ38" s="47">
        <f t="shared" si="7"/>
        <v>0</v>
      </c>
      <c r="AR38" s="47">
        <f t="shared" si="7"/>
        <v>0</v>
      </c>
      <c r="AS38" s="47">
        <f t="shared" si="7"/>
        <v>0</v>
      </c>
      <c r="AT38" s="47">
        <f t="shared" si="7"/>
        <v>0</v>
      </c>
      <c r="AU38" s="47">
        <f t="shared" si="7"/>
        <v>0</v>
      </c>
      <c r="AV38" s="47">
        <f t="shared" si="7"/>
        <v>0</v>
      </c>
      <c r="AW38" s="47">
        <f t="shared" si="7"/>
        <v>0</v>
      </c>
      <c r="AX38" s="47">
        <f t="shared" si="7"/>
        <v>0</v>
      </c>
      <c r="AY38" s="47">
        <f t="shared" si="7"/>
        <v>0</v>
      </c>
      <c r="AZ38" s="47">
        <f t="shared" si="7"/>
        <v>0</v>
      </c>
      <c r="BA38" s="47">
        <f t="shared" si="7"/>
        <v>0</v>
      </c>
      <c r="BB38" s="47">
        <f t="shared" si="7"/>
        <v>0</v>
      </c>
      <c r="BC38" s="47">
        <f t="shared" ref="BC38:BF38" si="8">BC25</f>
        <v>0</v>
      </c>
      <c r="BD38" s="47">
        <f t="shared" si="8"/>
        <v>0</v>
      </c>
      <c r="BE38" s="47">
        <f t="shared" si="8"/>
        <v>0</v>
      </c>
      <c r="BF38" s="48">
        <f t="shared" si="8"/>
        <v>0</v>
      </c>
      <c r="BG38" s="4"/>
      <c r="BH38" s="5"/>
      <c r="BI38" s="98"/>
    </row>
    <row r="39" spans="1:61" ht="18" customHeight="1" thickBot="1">
      <c r="A39" s="127"/>
      <c r="B39" s="128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  <c r="BG39" s="4"/>
      <c r="BH39" s="5"/>
      <c r="BI39" s="98"/>
    </row>
    <row r="40" spans="1:61" ht="15" customHeight="1" thickBot="1">
      <c r="A40" s="127"/>
      <c r="B40" s="128"/>
      <c r="C40" s="151"/>
      <c r="D40" s="131" t="s">
        <v>12</v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3"/>
      <c r="AL40" s="131" t="s">
        <v>12</v>
      </c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3"/>
      <c r="BG40" s="4"/>
      <c r="BH40" s="5"/>
      <c r="BI40" s="98"/>
    </row>
    <row r="41" spans="1:61" ht="17" customHeight="1" thickBot="1">
      <c r="A41" s="127"/>
      <c r="B41" s="128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3"/>
      <c r="BG41" s="4"/>
      <c r="BH41" s="5"/>
      <c r="BI41" s="98"/>
    </row>
    <row r="42" spans="1:61" ht="17" customHeight="1" thickBot="1">
      <c r="A42" s="127"/>
      <c r="B42" s="128"/>
      <c r="C42" s="45">
        <f t="shared" si="2"/>
        <v>31</v>
      </c>
      <c r="D42" s="46">
        <f>D23</f>
        <v>0</v>
      </c>
      <c r="E42" s="47">
        <f t="shared" ref="E42:BF42" si="9">E23</f>
        <v>0</v>
      </c>
      <c r="F42" s="47">
        <f t="shared" si="9"/>
        <v>0</v>
      </c>
      <c r="G42" s="47">
        <f t="shared" si="9"/>
        <v>0</v>
      </c>
      <c r="H42" s="47">
        <f t="shared" si="9"/>
        <v>0</v>
      </c>
      <c r="I42" s="47">
        <f t="shared" si="9"/>
        <v>0</v>
      </c>
      <c r="J42" s="47">
        <f t="shared" si="9"/>
        <v>0</v>
      </c>
      <c r="K42" s="47">
        <f t="shared" si="9"/>
        <v>0</v>
      </c>
      <c r="L42" s="47">
        <f t="shared" si="9"/>
        <v>0</v>
      </c>
      <c r="M42" s="47">
        <f t="shared" si="9"/>
        <v>0</v>
      </c>
      <c r="N42" s="47">
        <f t="shared" si="9"/>
        <v>0</v>
      </c>
      <c r="O42" s="47">
        <f t="shared" si="9"/>
        <v>0</v>
      </c>
      <c r="P42" s="47">
        <f t="shared" si="9"/>
        <v>0</v>
      </c>
      <c r="Q42" s="47">
        <f t="shared" si="9"/>
        <v>0</v>
      </c>
      <c r="R42" s="47">
        <f t="shared" si="9"/>
        <v>0</v>
      </c>
      <c r="S42" s="47">
        <f t="shared" si="9"/>
        <v>0</v>
      </c>
      <c r="T42" s="47">
        <f t="shared" si="9"/>
        <v>0</v>
      </c>
      <c r="U42" s="47">
        <f t="shared" si="9"/>
        <v>0</v>
      </c>
      <c r="V42" s="47">
        <f t="shared" si="9"/>
        <v>0</v>
      </c>
      <c r="W42" s="47">
        <f t="shared" si="9"/>
        <v>0</v>
      </c>
      <c r="X42" s="47">
        <f t="shared" si="9"/>
        <v>0</v>
      </c>
      <c r="Y42" s="47">
        <f t="shared" si="9"/>
        <v>0</v>
      </c>
      <c r="Z42" s="47">
        <f t="shared" si="9"/>
        <v>0</v>
      </c>
      <c r="AA42" s="47">
        <f t="shared" si="9"/>
        <v>0</v>
      </c>
      <c r="AB42" s="47">
        <f t="shared" si="9"/>
        <v>0</v>
      </c>
      <c r="AC42" s="47">
        <f t="shared" si="9"/>
        <v>0</v>
      </c>
      <c r="AD42" s="47">
        <f t="shared" si="9"/>
        <v>0</v>
      </c>
      <c r="AE42" s="47">
        <f t="shared" si="9"/>
        <v>0</v>
      </c>
      <c r="AF42" s="47">
        <f t="shared" si="9"/>
        <v>0</v>
      </c>
      <c r="AG42" s="47">
        <f t="shared" si="9"/>
        <v>0</v>
      </c>
      <c r="AH42" s="47">
        <f t="shared" si="9"/>
        <v>0</v>
      </c>
      <c r="AI42" s="47">
        <f t="shared" si="9"/>
        <v>0</v>
      </c>
      <c r="AJ42" s="47">
        <f t="shared" si="9"/>
        <v>0</v>
      </c>
      <c r="AK42" s="47">
        <f t="shared" si="9"/>
        <v>0</v>
      </c>
      <c r="AL42" s="47">
        <f t="shared" si="9"/>
        <v>0</v>
      </c>
      <c r="AM42" s="47">
        <f t="shared" si="9"/>
        <v>0</v>
      </c>
      <c r="AN42" s="47">
        <f t="shared" si="9"/>
        <v>0</v>
      </c>
      <c r="AO42" s="47">
        <f t="shared" si="9"/>
        <v>0</v>
      </c>
      <c r="AP42" s="47">
        <f t="shared" si="9"/>
        <v>0</v>
      </c>
      <c r="AQ42" s="47">
        <f t="shared" si="9"/>
        <v>0</v>
      </c>
      <c r="AR42" s="47">
        <f t="shared" si="9"/>
        <v>0</v>
      </c>
      <c r="AS42" s="47">
        <f t="shared" si="9"/>
        <v>0</v>
      </c>
      <c r="AT42" s="47">
        <f t="shared" si="9"/>
        <v>0</v>
      </c>
      <c r="AU42" s="47">
        <f t="shared" si="9"/>
        <v>0</v>
      </c>
      <c r="AV42" s="47">
        <f t="shared" si="9"/>
        <v>0</v>
      </c>
      <c r="AW42" s="47">
        <f t="shared" si="9"/>
        <v>0</v>
      </c>
      <c r="AX42" s="47">
        <f t="shared" si="9"/>
        <v>0</v>
      </c>
      <c r="AY42" s="47">
        <f t="shared" si="9"/>
        <v>0</v>
      </c>
      <c r="AZ42" s="47">
        <f t="shared" si="9"/>
        <v>0</v>
      </c>
      <c r="BA42" s="47">
        <f t="shared" si="9"/>
        <v>0</v>
      </c>
      <c r="BB42" s="47">
        <f t="shared" si="9"/>
        <v>0</v>
      </c>
      <c r="BC42" s="47">
        <f t="shared" si="9"/>
        <v>0</v>
      </c>
      <c r="BD42" s="47">
        <f t="shared" si="9"/>
        <v>0</v>
      </c>
      <c r="BE42" s="47">
        <f t="shared" si="9"/>
        <v>0</v>
      </c>
      <c r="BF42" s="48">
        <f t="shared" si="9"/>
        <v>0</v>
      </c>
      <c r="BG42" s="4"/>
      <c r="BH42" s="5"/>
      <c r="BI42" s="98"/>
    </row>
    <row r="43" spans="1:61" ht="17" customHeight="1" thickBot="1">
      <c r="A43" s="127"/>
      <c r="B43" s="128"/>
      <c r="C43" s="72">
        <f t="shared" si="2"/>
        <v>32</v>
      </c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2"/>
      <c r="BG43" s="4"/>
      <c r="BH43" s="5"/>
      <c r="BI43" s="98"/>
    </row>
    <row r="44" spans="1:61" ht="17" customHeight="1" thickBot="1">
      <c r="A44" s="127"/>
      <c r="B44" s="128"/>
      <c r="C44" s="72">
        <f t="shared" si="2"/>
        <v>33</v>
      </c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2"/>
      <c r="BG44" s="4"/>
      <c r="BH44" s="5"/>
      <c r="BI44" s="98"/>
    </row>
    <row r="45" spans="1:61" ht="17" customHeight="1" thickBot="1">
      <c r="A45" s="127"/>
      <c r="B45" s="128"/>
      <c r="C45" s="72">
        <f t="shared" si="2"/>
        <v>34</v>
      </c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2"/>
      <c r="BG45" s="4"/>
      <c r="BH45" s="5"/>
      <c r="BI45" s="98"/>
    </row>
    <row r="46" spans="1:61" ht="17" customHeight="1" thickBot="1">
      <c r="A46" s="127"/>
      <c r="B46" s="128"/>
      <c r="C46" s="72">
        <f t="shared" si="2"/>
        <v>35</v>
      </c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2"/>
      <c r="BG46" s="4"/>
      <c r="BH46" s="5"/>
      <c r="BI46" s="98"/>
    </row>
    <row r="47" spans="1:61" ht="17" customHeight="1" thickBot="1">
      <c r="A47" s="127"/>
      <c r="B47" s="128"/>
      <c r="C47" s="72">
        <f t="shared" si="2"/>
        <v>36</v>
      </c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2"/>
      <c r="BG47" s="4"/>
      <c r="BH47" s="5"/>
      <c r="BI47" s="98"/>
    </row>
    <row r="48" spans="1:61" ht="17" customHeight="1" thickBot="1">
      <c r="A48" s="127"/>
      <c r="B48" s="128"/>
      <c r="C48" s="72">
        <f t="shared" si="2"/>
        <v>37</v>
      </c>
      <c r="D48" s="80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2"/>
      <c r="BG48" s="4"/>
      <c r="BH48" s="5"/>
      <c r="BI48" s="98"/>
    </row>
    <row r="49" spans="1:61" ht="17" customHeight="1" thickBot="1">
      <c r="A49" s="127"/>
      <c r="B49" s="128"/>
      <c r="C49" s="72">
        <f t="shared" si="2"/>
        <v>38</v>
      </c>
      <c r="D49" s="80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2"/>
      <c r="BG49" s="4"/>
      <c r="BH49" s="5"/>
      <c r="BI49" s="98"/>
    </row>
    <row r="50" spans="1:61" ht="17" customHeight="1" thickBot="1">
      <c r="A50" s="127"/>
      <c r="B50" s="128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3"/>
      <c r="BG50" s="4"/>
      <c r="BH50" s="5"/>
      <c r="BI50" s="98"/>
    </row>
    <row r="51" spans="1:61" ht="14" customHeight="1" thickBot="1">
      <c r="A51" s="127"/>
      <c r="B51" s="128"/>
      <c r="C51" s="151"/>
      <c r="D51" s="131" t="s">
        <v>13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3"/>
      <c r="AL51" s="131" t="s">
        <v>13</v>
      </c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3"/>
      <c r="BG51" s="4"/>
      <c r="BH51" s="5"/>
      <c r="BI51" s="98"/>
    </row>
    <row r="52" spans="1:61" ht="18" customHeight="1" thickBot="1">
      <c r="A52" s="127"/>
      <c r="B52" s="128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3"/>
      <c r="BG52" s="4"/>
      <c r="BH52" s="5"/>
      <c r="BI52" s="98"/>
    </row>
    <row r="53" spans="1:61" ht="18" customHeight="1" thickBot="1">
      <c r="A53" s="127"/>
      <c r="B53" s="128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3"/>
      <c r="BG53" s="4"/>
      <c r="BH53" s="5"/>
      <c r="BI53" s="98"/>
    </row>
    <row r="54" spans="1:61" ht="18" customHeight="1" thickBot="1">
      <c r="A54" s="127"/>
      <c r="B54" s="128"/>
      <c r="C54" s="45">
        <f t="shared" si="2"/>
        <v>42</v>
      </c>
      <c r="D54" s="46">
        <f>D28</f>
        <v>0</v>
      </c>
      <c r="E54" s="47">
        <f t="shared" ref="E54:BB54" si="10">E28</f>
        <v>0</v>
      </c>
      <c r="F54" s="47">
        <f t="shared" si="10"/>
        <v>0</v>
      </c>
      <c r="G54" s="47">
        <f t="shared" si="10"/>
        <v>0</v>
      </c>
      <c r="H54" s="47">
        <f t="shared" si="10"/>
        <v>0</v>
      </c>
      <c r="I54" s="47">
        <f t="shared" si="10"/>
        <v>0</v>
      </c>
      <c r="J54" s="47">
        <f t="shared" si="10"/>
        <v>0</v>
      </c>
      <c r="K54" s="47">
        <f t="shared" si="10"/>
        <v>0</v>
      </c>
      <c r="L54" s="47">
        <f t="shared" si="10"/>
        <v>0</v>
      </c>
      <c r="M54" s="47">
        <f t="shared" si="10"/>
        <v>0</v>
      </c>
      <c r="N54" s="47">
        <f t="shared" si="10"/>
        <v>0</v>
      </c>
      <c r="O54" s="47">
        <f t="shared" si="10"/>
        <v>0</v>
      </c>
      <c r="P54" s="47">
        <f t="shared" si="10"/>
        <v>0</v>
      </c>
      <c r="Q54" s="47">
        <f t="shared" si="10"/>
        <v>0</v>
      </c>
      <c r="R54" s="47">
        <f t="shared" si="10"/>
        <v>0</v>
      </c>
      <c r="S54" s="47">
        <f t="shared" si="10"/>
        <v>0</v>
      </c>
      <c r="T54" s="47">
        <f t="shared" si="10"/>
        <v>0</v>
      </c>
      <c r="U54" s="47">
        <f t="shared" si="10"/>
        <v>0</v>
      </c>
      <c r="V54" s="47">
        <f t="shared" si="10"/>
        <v>0</v>
      </c>
      <c r="W54" s="47">
        <f t="shared" si="10"/>
        <v>0</v>
      </c>
      <c r="X54" s="47">
        <f t="shared" si="10"/>
        <v>0</v>
      </c>
      <c r="Y54" s="47">
        <f t="shared" si="10"/>
        <v>0</v>
      </c>
      <c r="Z54" s="47">
        <f t="shared" si="10"/>
        <v>0</v>
      </c>
      <c r="AA54" s="47">
        <f t="shared" si="10"/>
        <v>0</v>
      </c>
      <c r="AB54" s="47">
        <f t="shared" si="10"/>
        <v>0</v>
      </c>
      <c r="AC54" s="47">
        <f t="shared" ref="AC54:BB54" si="11">AC28</f>
        <v>0</v>
      </c>
      <c r="AD54" s="47">
        <f t="shared" si="11"/>
        <v>0</v>
      </c>
      <c r="AE54" s="47">
        <f t="shared" si="11"/>
        <v>0</v>
      </c>
      <c r="AF54" s="47">
        <f t="shared" si="11"/>
        <v>0</v>
      </c>
      <c r="AG54" s="47">
        <f t="shared" si="11"/>
        <v>0</v>
      </c>
      <c r="AH54" s="47">
        <f t="shared" si="11"/>
        <v>0</v>
      </c>
      <c r="AI54" s="47">
        <f t="shared" si="11"/>
        <v>0</v>
      </c>
      <c r="AJ54" s="47">
        <f t="shared" si="11"/>
        <v>0</v>
      </c>
      <c r="AK54" s="47">
        <f t="shared" si="11"/>
        <v>0</v>
      </c>
      <c r="AL54" s="47">
        <f t="shared" si="11"/>
        <v>0</v>
      </c>
      <c r="AM54" s="47">
        <f t="shared" si="11"/>
        <v>0</v>
      </c>
      <c r="AN54" s="47">
        <f t="shared" si="11"/>
        <v>0</v>
      </c>
      <c r="AO54" s="47">
        <f t="shared" si="11"/>
        <v>0</v>
      </c>
      <c r="AP54" s="47">
        <f t="shared" si="11"/>
        <v>0</v>
      </c>
      <c r="AQ54" s="47">
        <f t="shared" si="11"/>
        <v>0</v>
      </c>
      <c r="AR54" s="47">
        <f t="shared" si="11"/>
        <v>0</v>
      </c>
      <c r="AS54" s="47">
        <f t="shared" si="11"/>
        <v>0</v>
      </c>
      <c r="AT54" s="47">
        <f t="shared" si="11"/>
        <v>0</v>
      </c>
      <c r="AU54" s="47">
        <f t="shared" si="11"/>
        <v>0</v>
      </c>
      <c r="AV54" s="47">
        <f t="shared" si="11"/>
        <v>0</v>
      </c>
      <c r="AW54" s="47">
        <f t="shared" si="11"/>
        <v>0</v>
      </c>
      <c r="AX54" s="47">
        <f t="shared" si="11"/>
        <v>0</v>
      </c>
      <c r="AY54" s="47">
        <f t="shared" si="11"/>
        <v>0</v>
      </c>
      <c r="AZ54" s="47">
        <f t="shared" si="11"/>
        <v>0</v>
      </c>
      <c r="BA54" s="47">
        <f t="shared" si="11"/>
        <v>0</v>
      </c>
      <c r="BB54" s="47">
        <f t="shared" si="11"/>
        <v>0</v>
      </c>
      <c r="BC54" s="47">
        <f t="shared" ref="BC54:BF54" si="12">BC28</f>
        <v>0</v>
      </c>
      <c r="BD54" s="47">
        <f t="shared" si="12"/>
        <v>0</v>
      </c>
      <c r="BE54" s="47">
        <f t="shared" si="12"/>
        <v>0</v>
      </c>
      <c r="BF54" s="48">
        <f t="shared" si="12"/>
        <v>0</v>
      </c>
      <c r="BG54" s="4"/>
      <c r="BH54" s="5"/>
      <c r="BI54" s="98"/>
    </row>
    <row r="55" spans="1:61" ht="18" customHeight="1" thickBot="1">
      <c r="A55" s="127"/>
      <c r="B55" s="128"/>
      <c r="C55" s="45">
        <f t="shared" si="2"/>
        <v>43</v>
      </c>
      <c r="D55" s="46">
        <f>D22</f>
        <v>0</v>
      </c>
      <c r="E55" s="47">
        <f t="shared" ref="E55:BB55" si="13">E22</f>
        <v>0</v>
      </c>
      <c r="F55" s="47">
        <f t="shared" si="13"/>
        <v>0</v>
      </c>
      <c r="G55" s="47">
        <f t="shared" si="13"/>
        <v>0</v>
      </c>
      <c r="H55" s="47">
        <f t="shared" si="13"/>
        <v>0</v>
      </c>
      <c r="I55" s="47">
        <f t="shared" si="13"/>
        <v>0</v>
      </c>
      <c r="J55" s="47">
        <f t="shared" si="13"/>
        <v>0</v>
      </c>
      <c r="K55" s="47">
        <f t="shared" si="13"/>
        <v>0</v>
      </c>
      <c r="L55" s="47">
        <f t="shared" si="13"/>
        <v>0</v>
      </c>
      <c r="M55" s="47">
        <f t="shared" si="13"/>
        <v>0</v>
      </c>
      <c r="N55" s="47">
        <f t="shared" si="13"/>
        <v>0</v>
      </c>
      <c r="O55" s="47">
        <f t="shared" si="13"/>
        <v>0</v>
      </c>
      <c r="P55" s="47">
        <f t="shared" si="13"/>
        <v>0</v>
      </c>
      <c r="Q55" s="47">
        <f t="shared" si="13"/>
        <v>0</v>
      </c>
      <c r="R55" s="47">
        <f t="shared" si="13"/>
        <v>0</v>
      </c>
      <c r="S55" s="47">
        <f t="shared" si="13"/>
        <v>0</v>
      </c>
      <c r="T55" s="47">
        <f t="shared" si="13"/>
        <v>0</v>
      </c>
      <c r="U55" s="47">
        <f t="shared" si="13"/>
        <v>0</v>
      </c>
      <c r="V55" s="47">
        <f t="shared" si="13"/>
        <v>0</v>
      </c>
      <c r="W55" s="47">
        <f t="shared" si="13"/>
        <v>0</v>
      </c>
      <c r="X55" s="47">
        <f t="shared" si="13"/>
        <v>0</v>
      </c>
      <c r="Y55" s="47">
        <f t="shared" si="13"/>
        <v>0</v>
      </c>
      <c r="Z55" s="47">
        <f t="shared" si="13"/>
        <v>0</v>
      </c>
      <c r="AA55" s="47">
        <f t="shared" si="13"/>
        <v>0</v>
      </c>
      <c r="AB55" s="47">
        <f t="shared" si="13"/>
        <v>0</v>
      </c>
      <c r="AC55" s="47">
        <f t="shared" ref="AC55:BB55" si="14">AC22</f>
        <v>0</v>
      </c>
      <c r="AD55" s="47">
        <f t="shared" si="14"/>
        <v>0</v>
      </c>
      <c r="AE55" s="47">
        <f t="shared" si="14"/>
        <v>0</v>
      </c>
      <c r="AF55" s="47">
        <f t="shared" si="14"/>
        <v>0</v>
      </c>
      <c r="AG55" s="47">
        <f t="shared" si="14"/>
        <v>0</v>
      </c>
      <c r="AH55" s="47">
        <f t="shared" si="14"/>
        <v>0</v>
      </c>
      <c r="AI55" s="47">
        <f t="shared" si="14"/>
        <v>0</v>
      </c>
      <c r="AJ55" s="47">
        <f t="shared" si="14"/>
        <v>0</v>
      </c>
      <c r="AK55" s="47">
        <f t="shared" si="14"/>
        <v>0</v>
      </c>
      <c r="AL55" s="47">
        <f t="shared" si="14"/>
        <v>0</v>
      </c>
      <c r="AM55" s="47">
        <f t="shared" si="14"/>
        <v>0</v>
      </c>
      <c r="AN55" s="47">
        <f t="shared" si="14"/>
        <v>0</v>
      </c>
      <c r="AO55" s="47">
        <f t="shared" si="14"/>
        <v>0</v>
      </c>
      <c r="AP55" s="47">
        <f t="shared" si="14"/>
        <v>0</v>
      </c>
      <c r="AQ55" s="47">
        <f t="shared" si="14"/>
        <v>0</v>
      </c>
      <c r="AR55" s="47">
        <f t="shared" si="14"/>
        <v>0</v>
      </c>
      <c r="AS55" s="47">
        <f t="shared" si="14"/>
        <v>0</v>
      </c>
      <c r="AT55" s="47">
        <f t="shared" si="14"/>
        <v>0</v>
      </c>
      <c r="AU55" s="47">
        <f t="shared" si="14"/>
        <v>0</v>
      </c>
      <c r="AV55" s="47">
        <f t="shared" si="14"/>
        <v>0</v>
      </c>
      <c r="AW55" s="47">
        <f t="shared" si="14"/>
        <v>0</v>
      </c>
      <c r="AX55" s="47">
        <f t="shared" si="14"/>
        <v>0</v>
      </c>
      <c r="AY55" s="47">
        <f t="shared" si="14"/>
        <v>0</v>
      </c>
      <c r="AZ55" s="47">
        <f t="shared" si="14"/>
        <v>0</v>
      </c>
      <c r="BA55" s="47">
        <f t="shared" si="14"/>
        <v>0</v>
      </c>
      <c r="BB55" s="47">
        <f t="shared" si="14"/>
        <v>0</v>
      </c>
      <c r="BC55" s="47">
        <f t="shared" ref="BC55:BF55" si="15">BC22</f>
        <v>0</v>
      </c>
      <c r="BD55" s="47">
        <f t="shared" si="15"/>
        <v>0</v>
      </c>
      <c r="BE55" s="47">
        <f t="shared" si="15"/>
        <v>0</v>
      </c>
      <c r="BF55" s="48">
        <f t="shared" si="15"/>
        <v>0</v>
      </c>
      <c r="BG55" s="4"/>
      <c r="BH55" s="5"/>
      <c r="BI55" s="98"/>
    </row>
    <row r="56" spans="1:61" ht="18" customHeight="1" thickBot="1">
      <c r="A56" s="127"/>
      <c r="B56" s="128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3"/>
      <c r="BG56" s="4"/>
      <c r="BH56" s="5"/>
      <c r="BI56" s="98"/>
    </row>
    <row r="57" spans="1:61" ht="18" customHeight="1" thickBot="1">
      <c r="A57" s="127"/>
      <c r="B57" s="128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3"/>
      <c r="BG57" s="4"/>
      <c r="BH57" s="5"/>
      <c r="BI57" s="98"/>
    </row>
    <row r="58" spans="1:61" ht="18" customHeight="1" thickBot="1">
      <c r="A58" s="127"/>
      <c r="B58" s="128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3"/>
      <c r="BG58" s="4"/>
      <c r="BH58" s="5"/>
      <c r="BI58" s="98"/>
    </row>
    <row r="59" spans="1:61" ht="19" customHeight="1" thickBot="1">
      <c r="A59" s="127" t="s">
        <v>44</v>
      </c>
      <c r="B59" s="128"/>
      <c r="C59" s="151"/>
      <c r="D59" s="131" t="s">
        <v>14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3"/>
      <c r="AL59" s="152" t="s">
        <v>14</v>
      </c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4"/>
      <c r="BG59" s="4"/>
      <c r="BH59" s="5"/>
      <c r="BI59" s="98"/>
    </row>
    <row r="60" spans="1:61" ht="19" customHeight="1" thickBot="1">
      <c r="A60" s="127"/>
      <c r="B60" s="128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3"/>
      <c r="BG60" s="4"/>
      <c r="BH60" s="5"/>
      <c r="BI60" s="98"/>
    </row>
    <row r="61" spans="1:61" ht="19" customHeight="1" thickBot="1">
      <c r="A61" s="127"/>
      <c r="B61" s="128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3"/>
      <c r="BG61" s="4"/>
      <c r="BH61" s="5"/>
      <c r="BI61" s="98"/>
    </row>
    <row r="62" spans="1:61" ht="19" customHeight="1" thickBot="1">
      <c r="A62" s="127"/>
      <c r="B62" s="128"/>
      <c r="C62" s="45">
        <f>C61+1</f>
        <v>49</v>
      </c>
      <c r="D62" s="46">
        <f>D10</f>
        <v>0</v>
      </c>
      <c r="E62" s="47">
        <f t="shared" ref="E62:BF62" si="16">E10</f>
        <v>0</v>
      </c>
      <c r="F62" s="47">
        <f t="shared" si="16"/>
        <v>0</v>
      </c>
      <c r="G62" s="47">
        <f t="shared" si="16"/>
        <v>0</v>
      </c>
      <c r="H62" s="47">
        <f t="shared" si="16"/>
        <v>0</v>
      </c>
      <c r="I62" s="47">
        <f t="shared" si="16"/>
        <v>0</v>
      </c>
      <c r="J62" s="47">
        <f t="shared" si="16"/>
        <v>0</v>
      </c>
      <c r="K62" s="47">
        <f t="shared" si="16"/>
        <v>0</v>
      </c>
      <c r="L62" s="47">
        <f t="shared" si="16"/>
        <v>0</v>
      </c>
      <c r="M62" s="47">
        <f t="shared" si="16"/>
        <v>0</v>
      </c>
      <c r="N62" s="47">
        <f t="shared" si="16"/>
        <v>0</v>
      </c>
      <c r="O62" s="47">
        <f t="shared" si="16"/>
        <v>0</v>
      </c>
      <c r="P62" s="47">
        <f t="shared" si="16"/>
        <v>0</v>
      </c>
      <c r="Q62" s="47">
        <f t="shared" si="16"/>
        <v>0</v>
      </c>
      <c r="R62" s="47">
        <f t="shared" si="16"/>
        <v>0</v>
      </c>
      <c r="S62" s="47">
        <f t="shared" si="16"/>
        <v>0</v>
      </c>
      <c r="T62" s="47">
        <f t="shared" si="16"/>
        <v>0</v>
      </c>
      <c r="U62" s="47">
        <f t="shared" si="16"/>
        <v>0</v>
      </c>
      <c r="V62" s="47">
        <f t="shared" si="16"/>
        <v>0</v>
      </c>
      <c r="W62" s="47">
        <f t="shared" si="16"/>
        <v>0</v>
      </c>
      <c r="X62" s="47">
        <f t="shared" si="16"/>
        <v>0</v>
      </c>
      <c r="Y62" s="47">
        <f t="shared" si="16"/>
        <v>0</v>
      </c>
      <c r="Z62" s="47">
        <f t="shared" si="16"/>
        <v>0</v>
      </c>
      <c r="AA62" s="47">
        <f t="shared" si="16"/>
        <v>0</v>
      </c>
      <c r="AB62" s="47">
        <f t="shared" si="16"/>
        <v>0</v>
      </c>
      <c r="AC62" s="47">
        <f t="shared" ref="AC62:BB62" si="17">AC10</f>
        <v>0</v>
      </c>
      <c r="AD62" s="47">
        <f t="shared" si="17"/>
        <v>0</v>
      </c>
      <c r="AE62" s="47">
        <f t="shared" si="17"/>
        <v>0</v>
      </c>
      <c r="AF62" s="47">
        <f t="shared" si="17"/>
        <v>0</v>
      </c>
      <c r="AG62" s="47">
        <f t="shared" si="17"/>
        <v>0</v>
      </c>
      <c r="AH62" s="47">
        <f t="shared" si="17"/>
        <v>0</v>
      </c>
      <c r="AI62" s="47">
        <f t="shared" si="17"/>
        <v>0</v>
      </c>
      <c r="AJ62" s="47">
        <f t="shared" si="17"/>
        <v>0</v>
      </c>
      <c r="AK62" s="47">
        <f t="shared" si="17"/>
        <v>0</v>
      </c>
      <c r="AL62" s="47">
        <f t="shared" si="17"/>
        <v>0</v>
      </c>
      <c r="AM62" s="47">
        <f t="shared" si="17"/>
        <v>0</v>
      </c>
      <c r="AN62" s="47">
        <f t="shared" si="17"/>
        <v>0</v>
      </c>
      <c r="AO62" s="47">
        <f t="shared" si="17"/>
        <v>0</v>
      </c>
      <c r="AP62" s="47">
        <f t="shared" si="17"/>
        <v>0</v>
      </c>
      <c r="AQ62" s="47">
        <f t="shared" si="17"/>
        <v>0</v>
      </c>
      <c r="AR62" s="47">
        <f t="shared" si="17"/>
        <v>0</v>
      </c>
      <c r="AS62" s="47">
        <f t="shared" si="17"/>
        <v>0</v>
      </c>
      <c r="AT62" s="47">
        <f t="shared" si="17"/>
        <v>0</v>
      </c>
      <c r="AU62" s="47">
        <f t="shared" si="17"/>
        <v>0</v>
      </c>
      <c r="AV62" s="47">
        <f t="shared" si="17"/>
        <v>0</v>
      </c>
      <c r="AW62" s="47">
        <f t="shared" si="17"/>
        <v>0</v>
      </c>
      <c r="AX62" s="47">
        <f t="shared" si="17"/>
        <v>0</v>
      </c>
      <c r="AY62" s="47">
        <f t="shared" si="17"/>
        <v>0</v>
      </c>
      <c r="AZ62" s="47">
        <f t="shared" si="17"/>
        <v>0</v>
      </c>
      <c r="BA62" s="47">
        <f t="shared" si="17"/>
        <v>0</v>
      </c>
      <c r="BB62" s="47">
        <f t="shared" si="17"/>
        <v>0</v>
      </c>
      <c r="BC62" s="47">
        <f t="shared" si="16"/>
        <v>0</v>
      </c>
      <c r="BD62" s="47">
        <f t="shared" si="16"/>
        <v>0</v>
      </c>
      <c r="BE62" s="47">
        <f t="shared" si="16"/>
        <v>0</v>
      </c>
      <c r="BF62" s="48">
        <f t="shared" si="16"/>
        <v>0</v>
      </c>
      <c r="BG62" s="4"/>
      <c r="BH62" s="5"/>
      <c r="BI62" s="98"/>
    </row>
    <row r="63" spans="1:61" ht="19" customHeight="1" thickBot="1">
      <c r="A63" s="127"/>
      <c r="B63" s="128"/>
      <c r="C63" s="45">
        <f t="shared" si="2"/>
        <v>50</v>
      </c>
      <c r="D63" s="46">
        <f>D30</f>
        <v>0</v>
      </c>
      <c r="E63" s="47">
        <f t="shared" ref="E63:BF63" si="18">E30</f>
        <v>0</v>
      </c>
      <c r="F63" s="47">
        <f t="shared" si="18"/>
        <v>0</v>
      </c>
      <c r="G63" s="47">
        <f t="shared" si="18"/>
        <v>0</v>
      </c>
      <c r="H63" s="47">
        <f t="shared" si="18"/>
        <v>0</v>
      </c>
      <c r="I63" s="47">
        <f t="shared" si="18"/>
        <v>0</v>
      </c>
      <c r="J63" s="47">
        <f t="shared" si="18"/>
        <v>0</v>
      </c>
      <c r="K63" s="47">
        <f t="shared" si="18"/>
        <v>0</v>
      </c>
      <c r="L63" s="47">
        <f t="shared" si="18"/>
        <v>0</v>
      </c>
      <c r="M63" s="47">
        <f t="shared" si="18"/>
        <v>0</v>
      </c>
      <c r="N63" s="47">
        <f t="shared" si="18"/>
        <v>0</v>
      </c>
      <c r="O63" s="47">
        <f t="shared" si="18"/>
        <v>0</v>
      </c>
      <c r="P63" s="47">
        <f t="shared" si="18"/>
        <v>0</v>
      </c>
      <c r="Q63" s="47">
        <f t="shared" si="18"/>
        <v>0</v>
      </c>
      <c r="R63" s="47">
        <f t="shared" si="18"/>
        <v>0</v>
      </c>
      <c r="S63" s="47">
        <f t="shared" si="18"/>
        <v>0</v>
      </c>
      <c r="T63" s="47">
        <f t="shared" si="18"/>
        <v>0</v>
      </c>
      <c r="U63" s="47">
        <f t="shared" si="18"/>
        <v>0</v>
      </c>
      <c r="V63" s="47">
        <f t="shared" si="18"/>
        <v>0</v>
      </c>
      <c r="W63" s="47">
        <f t="shared" si="18"/>
        <v>0</v>
      </c>
      <c r="X63" s="47">
        <f t="shared" si="18"/>
        <v>0</v>
      </c>
      <c r="Y63" s="47">
        <f t="shared" si="18"/>
        <v>0</v>
      </c>
      <c r="Z63" s="47">
        <f t="shared" si="18"/>
        <v>0</v>
      </c>
      <c r="AA63" s="47">
        <f t="shared" si="18"/>
        <v>0</v>
      </c>
      <c r="AB63" s="47">
        <f t="shared" si="18"/>
        <v>0</v>
      </c>
      <c r="AC63" s="47">
        <f t="shared" ref="AC63:BB63" si="19">AC30</f>
        <v>0</v>
      </c>
      <c r="AD63" s="47">
        <f t="shared" si="19"/>
        <v>0</v>
      </c>
      <c r="AE63" s="47">
        <f t="shared" si="19"/>
        <v>0</v>
      </c>
      <c r="AF63" s="47">
        <f t="shared" si="19"/>
        <v>0</v>
      </c>
      <c r="AG63" s="47">
        <f t="shared" si="19"/>
        <v>0</v>
      </c>
      <c r="AH63" s="47">
        <f t="shared" si="19"/>
        <v>0</v>
      </c>
      <c r="AI63" s="47">
        <f t="shared" si="19"/>
        <v>0</v>
      </c>
      <c r="AJ63" s="47">
        <f t="shared" si="19"/>
        <v>0</v>
      </c>
      <c r="AK63" s="47">
        <f t="shared" si="19"/>
        <v>0</v>
      </c>
      <c r="AL63" s="47">
        <f t="shared" si="19"/>
        <v>0</v>
      </c>
      <c r="AM63" s="47">
        <f t="shared" si="19"/>
        <v>0</v>
      </c>
      <c r="AN63" s="47">
        <f t="shared" si="19"/>
        <v>0</v>
      </c>
      <c r="AO63" s="47">
        <f t="shared" si="19"/>
        <v>0</v>
      </c>
      <c r="AP63" s="47">
        <f t="shared" si="19"/>
        <v>0</v>
      </c>
      <c r="AQ63" s="47">
        <f t="shared" si="19"/>
        <v>0</v>
      </c>
      <c r="AR63" s="47">
        <f t="shared" si="19"/>
        <v>0</v>
      </c>
      <c r="AS63" s="47">
        <f t="shared" si="19"/>
        <v>0</v>
      </c>
      <c r="AT63" s="47">
        <f t="shared" si="19"/>
        <v>0</v>
      </c>
      <c r="AU63" s="47">
        <f t="shared" si="19"/>
        <v>0</v>
      </c>
      <c r="AV63" s="47">
        <f t="shared" si="19"/>
        <v>0</v>
      </c>
      <c r="AW63" s="47">
        <f t="shared" si="19"/>
        <v>0</v>
      </c>
      <c r="AX63" s="47">
        <f t="shared" si="19"/>
        <v>0</v>
      </c>
      <c r="AY63" s="47">
        <f t="shared" si="19"/>
        <v>0</v>
      </c>
      <c r="AZ63" s="47">
        <f t="shared" si="19"/>
        <v>0</v>
      </c>
      <c r="BA63" s="47">
        <f t="shared" si="19"/>
        <v>0</v>
      </c>
      <c r="BB63" s="47">
        <f t="shared" si="19"/>
        <v>0</v>
      </c>
      <c r="BC63" s="47">
        <f t="shared" si="18"/>
        <v>0</v>
      </c>
      <c r="BD63" s="47">
        <f t="shared" si="18"/>
        <v>0</v>
      </c>
      <c r="BE63" s="47">
        <f t="shared" si="18"/>
        <v>0</v>
      </c>
      <c r="BF63" s="48">
        <f t="shared" si="18"/>
        <v>0</v>
      </c>
      <c r="BG63" s="4"/>
      <c r="BH63" s="5"/>
      <c r="BI63" s="98"/>
    </row>
    <row r="64" spans="1:61" ht="19" customHeight="1" thickBot="1">
      <c r="A64" s="127"/>
      <c r="B64" s="128"/>
      <c r="C64" s="45">
        <f t="shared" si="2"/>
        <v>51</v>
      </c>
      <c r="D64" s="46">
        <f>D31</f>
        <v>0</v>
      </c>
      <c r="E64" s="47">
        <f t="shared" ref="E64:BF64" si="20">E31</f>
        <v>0</v>
      </c>
      <c r="F64" s="47">
        <f t="shared" si="20"/>
        <v>0</v>
      </c>
      <c r="G64" s="47">
        <f t="shared" si="20"/>
        <v>0</v>
      </c>
      <c r="H64" s="47">
        <f t="shared" si="20"/>
        <v>0</v>
      </c>
      <c r="I64" s="47">
        <f t="shared" si="20"/>
        <v>0</v>
      </c>
      <c r="J64" s="47">
        <f t="shared" si="20"/>
        <v>0</v>
      </c>
      <c r="K64" s="47">
        <f t="shared" si="20"/>
        <v>0</v>
      </c>
      <c r="L64" s="47">
        <f t="shared" si="20"/>
        <v>0</v>
      </c>
      <c r="M64" s="47">
        <f t="shared" si="20"/>
        <v>0</v>
      </c>
      <c r="N64" s="47">
        <f t="shared" si="20"/>
        <v>0</v>
      </c>
      <c r="O64" s="47">
        <f t="shared" si="20"/>
        <v>0</v>
      </c>
      <c r="P64" s="47">
        <f t="shared" si="20"/>
        <v>0</v>
      </c>
      <c r="Q64" s="47">
        <f t="shared" si="20"/>
        <v>0</v>
      </c>
      <c r="R64" s="47">
        <f t="shared" si="20"/>
        <v>0</v>
      </c>
      <c r="S64" s="47">
        <f t="shared" si="20"/>
        <v>0</v>
      </c>
      <c r="T64" s="47">
        <f t="shared" si="20"/>
        <v>0</v>
      </c>
      <c r="U64" s="47">
        <f t="shared" si="20"/>
        <v>0</v>
      </c>
      <c r="V64" s="47">
        <f t="shared" si="20"/>
        <v>0</v>
      </c>
      <c r="W64" s="47">
        <f t="shared" si="20"/>
        <v>0</v>
      </c>
      <c r="X64" s="47">
        <f t="shared" si="20"/>
        <v>0</v>
      </c>
      <c r="Y64" s="47">
        <f t="shared" si="20"/>
        <v>0</v>
      </c>
      <c r="Z64" s="47">
        <f t="shared" si="20"/>
        <v>0</v>
      </c>
      <c r="AA64" s="47">
        <f t="shared" si="20"/>
        <v>0</v>
      </c>
      <c r="AB64" s="47">
        <f t="shared" si="20"/>
        <v>0</v>
      </c>
      <c r="AC64" s="47">
        <f t="shared" ref="AC64:BB64" si="21">AC31</f>
        <v>0</v>
      </c>
      <c r="AD64" s="47">
        <f t="shared" si="21"/>
        <v>0</v>
      </c>
      <c r="AE64" s="47">
        <f t="shared" si="21"/>
        <v>0</v>
      </c>
      <c r="AF64" s="47">
        <f t="shared" si="21"/>
        <v>0</v>
      </c>
      <c r="AG64" s="47">
        <f t="shared" si="21"/>
        <v>0</v>
      </c>
      <c r="AH64" s="47">
        <f t="shared" si="21"/>
        <v>0</v>
      </c>
      <c r="AI64" s="47">
        <f t="shared" si="21"/>
        <v>0</v>
      </c>
      <c r="AJ64" s="47">
        <f t="shared" si="21"/>
        <v>0</v>
      </c>
      <c r="AK64" s="47">
        <f t="shared" si="21"/>
        <v>0</v>
      </c>
      <c r="AL64" s="47">
        <f t="shared" si="21"/>
        <v>0</v>
      </c>
      <c r="AM64" s="47">
        <f t="shared" si="21"/>
        <v>0</v>
      </c>
      <c r="AN64" s="47">
        <f t="shared" si="21"/>
        <v>0</v>
      </c>
      <c r="AO64" s="47">
        <f t="shared" si="21"/>
        <v>0</v>
      </c>
      <c r="AP64" s="47">
        <f t="shared" si="21"/>
        <v>0</v>
      </c>
      <c r="AQ64" s="47">
        <f t="shared" si="21"/>
        <v>0</v>
      </c>
      <c r="AR64" s="47">
        <f t="shared" si="21"/>
        <v>0</v>
      </c>
      <c r="AS64" s="47">
        <f t="shared" si="21"/>
        <v>0</v>
      </c>
      <c r="AT64" s="47">
        <f t="shared" si="21"/>
        <v>0</v>
      </c>
      <c r="AU64" s="47">
        <f t="shared" si="21"/>
        <v>0</v>
      </c>
      <c r="AV64" s="47">
        <f t="shared" si="21"/>
        <v>0</v>
      </c>
      <c r="AW64" s="47">
        <f t="shared" si="21"/>
        <v>0</v>
      </c>
      <c r="AX64" s="47">
        <f t="shared" si="21"/>
        <v>0</v>
      </c>
      <c r="AY64" s="47">
        <f t="shared" si="21"/>
        <v>0</v>
      </c>
      <c r="AZ64" s="47">
        <f t="shared" si="21"/>
        <v>0</v>
      </c>
      <c r="BA64" s="47">
        <f t="shared" si="21"/>
        <v>0</v>
      </c>
      <c r="BB64" s="47">
        <f t="shared" si="21"/>
        <v>0</v>
      </c>
      <c r="BC64" s="47">
        <f t="shared" si="20"/>
        <v>0</v>
      </c>
      <c r="BD64" s="47">
        <f t="shared" si="20"/>
        <v>0</v>
      </c>
      <c r="BE64" s="47">
        <f t="shared" si="20"/>
        <v>0</v>
      </c>
      <c r="BF64" s="48">
        <f t="shared" si="20"/>
        <v>0</v>
      </c>
      <c r="BG64" s="4"/>
      <c r="BH64" s="5"/>
      <c r="BI64" s="98"/>
    </row>
    <row r="65" spans="1:61" ht="50" customHeight="1" thickBot="1">
      <c r="A65" s="127"/>
      <c r="B65" s="128"/>
      <c r="C65" s="151"/>
      <c r="D65" s="131" t="s">
        <v>15</v>
      </c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3"/>
      <c r="AL65" s="155" t="s">
        <v>15</v>
      </c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7"/>
      <c r="BG65" s="4"/>
      <c r="BH65" s="5"/>
      <c r="BI65" s="98"/>
    </row>
    <row r="66" spans="1:61" ht="19" customHeight="1" thickBot="1">
      <c r="A66" s="127"/>
      <c r="B66" s="128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3"/>
      <c r="BG66" s="4"/>
      <c r="BH66" s="5"/>
      <c r="BI66" s="98"/>
    </row>
    <row r="67" spans="1:61" ht="19" customHeight="1" thickBot="1">
      <c r="A67" s="127"/>
      <c r="B67" s="128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3"/>
      <c r="BG67" s="4"/>
      <c r="BH67" s="5"/>
      <c r="BI67" s="98"/>
    </row>
    <row r="68" spans="1:61" ht="19" customHeight="1" thickBot="1">
      <c r="A68" s="127"/>
      <c r="B68" s="128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3"/>
      <c r="BG68" s="4"/>
      <c r="BH68" s="5"/>
      <c r="BI68" s="98"/>
    </row>
    <row r="69" spans="1:61" ht="19" customHeight="1" thickBot="1">
      <c r="A69" s="127"/>
      <c r="B69" s="128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3"/>
      <c r="BG69" s="4"/>
      <c r="BH69" s="5"/>
      <c r="BI69" s="98"/>
    </row>
    <row r="70" spans="1:61" ht="52" customHeight="1" thickBot="1">
      <c r="A70" s="127"/>
      <c r="B70" s="128"/>
      <c r="C70" s="151"/>
      <c r="D70" s="131" t="s">
        <v>16</v>
      </c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3"/>
      <c r="AL70" s="155" t="s">
        <v>16</v>
      </c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7"/>
      <c r="BG70" s="4"/>
      <c r="BH70" s="5"/>
      <c r="BI70" s="98"/>
    </row>
    <row r="71" spans="1:61" ht="19" customHeight="1" thickBot="1">
      <c r="A71" s="127"/>
      <c r="B71" s="128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3"/>
      <c r="BG71" s="4"/>
      <c r="BH71" s="5"/>
      <c r="BI71" s="98"/>
    </row>
    <row r="72" spans="1:61" ht="19" customHeight="1" thickBot="1">
      <c r="A72" s="129"/>
      <c r="B72" s="130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9"/>
      <c r="BG72" s="6"/>
      <c r="BH72" s="7"/>
      <c r="BI72" s="99"/>
    </row>
    <row r="73" spans="1:61" ht="19" customHeight="1" thickBot="1">
      <c r="A73" s="125" t="s">
        <v>43</v>
      </c>
      <c r="B73" s="126"/>
      <c r="C73" s="151"/>
      <c r="D73" s="131" t="s">
        <v>17</v>
      </c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3"/>
      <c r="AL73" s="131" t="s">
        <v>17</v>
      </c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3"/>
      <c r="BG73" s="2" t="e">
        <f>SUM(D74:BF88)/COUNTA(D2:BF2)/11</f>
        <v>#DIV/0!</v>
      </c>
      <c r="BH73" s="3" t="e">
        <f>BG73*50</f>
        <v>#DIV/0!</v>
      </c>
      <c r="BI73" s="97" t="e">
        <f>IF(BH73&gt;95,"требуется пересмотр образовательных задач на предмет соответствия возможностям детей",IF(OR(BH73=75,AND(BH73&gt;75,BH73&lt;95)),"условия соответствуют образовательным задачам",IF(OR(BH73=50,AND(BH73&lt;75,BH73&gt;50)),"требуется оптимизация условий, созданных в ДОО","требуется коррекция условий, созданных в ДОО")))</f>
        <v>#DIV/0!</v>
      </c>
    </row>
    <row r="74" spans="1:61" ht="19" customHeight="1" thickBot="1">
      <c r="A74" s="127"/>
      <c r="B74" s="128"/>
      <c r="C74" s="45">
        <f>C72+1</f>
        <v>58</v>
      </c>
      <c r="D74" s="46">
        <f>D14</f>
        <v>0</v>
      </c>
      <c r="E74" s="47">
        <f t="shared" ref="E74:BF74" si="22">E14</f>
        <v>0</v>
      </c>
      <c r="F74" s="47">
        <f t="shared" si="22"/>
        <v>0</v>
      </c>
      <c r="G74" s="47">
        <f t="shared" si="22"/>
        <v>0</v>
      </c>
      <c r="H74" s="47">
        <f t="shared" si="22"/>
        <v>0</v>
      </c>
      <c r="I74" s="47">
        <f t="shared" si="22"/>
        <v>0</v>
      </c>
      <c r="J74" s="47">
        <f t="shared" si="22"/>
        <v>0</v>
      </c>
      <c r="K74" s="47">
        <f t="shared" si="22"/>
        <v>0</v>
      </c>
      <c r="L74" s="47">
        <f t="shared" si="22"/>
        <v>0</v>
      </c>
      <c r="M74" s="47">
        <f t="shared" si="22"/>
        <v>0</v>
      </c>
      <c r="N74" s="47">
        <f t="shared" si="22"/>
        <v>0</v>
      </c>
      <c r="O74" s="47">
        <f t="shared" si="22"/>
        <v>0</v>
      </c>
      <c r="P74" s="47">
        <f t="shared" si="22"/>
        <v>0</v>
      </c>
      <c r="Q74" s="47">
        <f t="shared" si="22"/>
        <v>0</v>
      </c>
      <c r="R74" s="47">
        <f t="shared" si="22"/>
        <v>0</v>
      </c>
      <c r="S74" s="47">
        <f t="shared" si="22"/>
        <v>0</v>
      </c>
      <c r="T74" s="47">
        <f t="shared" si="22"/>
        <v>0</v>
      </c>
      <c r="U74" s="47">
        <f t="shared" si="22"/>
        <v>0</v>
      </c>
      <c r="V74" s="47">
        <f t="shared" si="22"/>
        <v>0</v>
      </c>
      <c r="W74" s="47">
        <f t="shared" si="22"/>
        <v>0</v>
      </c>
      <c r="X74" s="47">
        <f t="shared" si="22"/>
        <v>0</v>
      </c>
      <c r="Y74" s="47">
        <f t="shared" si="22"/>
        <v>0</v>
      </c>
      <c r="Z74" s="47">
        <f t="shared" si="22"/>
        <v>0</v>
      </c>
      <c r="AA74" s="47">
        <f t="shared" si="22"/>
        <v>0</v>
      </c>
      <c r="AB74" s="47">
        <f t="shared" si="22"/>
        <v>0</v>
      </c>
      <c r="AC74" s="47">
        <f t="shared" ref="AC74:BD74" si="23">AC14</f>
        <v>0</v>
      </c>
      <c r="AD74" s="47">
        <f t="shared" si="23"/>
        <v>0</v>
      </c>
      <c r="AE74" s="47">
        <f t="shared" si="23"/>
        <v>0</v>
      </c>
      <c r="AF74" s="47">
        <f t="shared" si="23"/>
        <v>0</v>
      </c>
      <c r="AG74" s="47">
        <f t="shared" si="23"/>
        <v>0</v>
      </c>
      <c r="AH74" s="47">
        <f t="shared" si="23"/>
        <v>0</v>
      </c>
      <c r="AI74" s="47">
        <f t="shared" si="23"/>
        <v>0</v>
      </c>
      <c r="AJ74" s="47">
        <f t="shared" si="23"/>
        <v>0</v>
      </c>
      <c r="AK74" s="47">
        <f t="shared" si="23"/>
        <v>0</v>
      </c>
      <c r="AL74" s="47">
        <f t="shared" si="23"/>
        <v>0</v>
      </c>
      <c r="AM74" s="47">
        <f t="shared" si="23"/>
        <v>0</v>
      </c>
      <c r="AN74" s="47">
        <f t="shared" si="23"/>
        <v>0</v>
      </c>
      <c r="AO74" s="47">
        <f t="shared" si="23"/>
        <v>0</v>
      </c>
      <c r="AP74" s="47">
        <f t="shared" si="23"/>
        <v>0</v>
      </c>
      <c r="AQ74" s="47">
        <f t="shared" si="23"/>
        <v>0</v>
      </c>
      <c r="AR74" s="47">
        <f t="shared" si="23"/>
        <v>0</v>
      </c>
      <c r="AS74" s="47">
        <f t="shared" si="23"/>
        <v>0</v>
      </c>
      <c r="AT74" s="47">
        <f t="shared" si="23"/>
        <v>0</v>
      </c>
      <c r="AU74" s="47">
        <f t="shared" si="23"/>
        <v>0</v>
      </c>
      <c r="AV74" s="47">
        <f t="shared" si="23"/>
        <v>0</v>
      </c>
      <c r="AW74" s="47">
        <f t="shared" si="23"/>
        <v>0</v>
      </c>
      <c r="AX74" s="47">
        <f t="shared" si="23"/>
        <v>0</v>
      </c>
      <c r="AY74" s="47">
        <f t="shared" si="23"/>
        <v>0</v>
      </c>
      <c r="AZ74" s="47">
        <f t="shared" si="23"/>
        <v>0</v>
      </c>
      <c r="BA74" s="47">
        <f t="shared" si="23"/>
        <v>0</v>
      </c>
      <c r="BB74" s="47">
        <f t="shared" si="23"/>
        <v>0</v>
      </c>
      <c r="BC74" s="47">
        <f t="shared" si="23"/>
        <v>0</v>
      </c>
      <c r="BD74" s="47">
        <f t="shared" si="23"/>
        <v>0</v>
      </c>
      <c r="BE74" s="47">
        <f t="shared" si="22"/>
        <v>0</v>
      </c>
      <c r="BF74" s="48">
        <f t="shared" si="22"/>
        <v>0</v>
      </c>
      <c r="BG74" s="4"/>
      <c r="BH74" s="5"/>
      <c r="BI74" s="98"/>
    </row>
    <row r="75" spans="1:61" ht="19" customHeight="1" thickBot="1">
      <c r="A75" s="127"/>
      <c r="B75" s="128"/>
      <c r="C75" s="45">
        <f>C74+1</f>
        <v>59</v>
      </c>
      <c r="D75" s="46">
        <f>D15</f>
        <v>0</v>
      </c>
      <c r="E75" s="47">
        <f t="shared" ref="E75:BF75" si="24">E15</f>
        <v>0</v>
      </c>
      <c r="F75" s="47">
        <f t="shared" si="24"/>
        <v>0</v>
      </c>
      <c r="G75" s="47">
        <f t="shared" si="24"/>
        <v>0</v>
      </c>
      <c r="H75" s="47">
        <f t="shared" si="24"/>
        <v>0</v>
      </c>
      <c r="I75" s="47">
        <f t="shared" si="24"/>
        <v>0</v>
      </c>
      <c r="J75" s="47">
        <f t="shared" si="24"/>
        <v>0</v>
      </c>
      <c r="K75" s="47">
        <f t="shared" si="24"/>
        <v>0</v>
      </c>
      <c r="L75" s="47">
        <f t="shared" si="24"/>
        <v>0</v>
      </c>
      <c r="M75" s="47">
        <f t="shared" si="24"/>
        <v>0</v>
      </c>
      <c r="N75" s="47">
        <f t="shared" si="24"/>
        <v>0</v>
      </c>
      <c r="O75" s="47">
        <f t="shared" si="24"/>
        <v>0</v>
      </c>
      <c r="P75" s="47">
        <f t="shared" si="24"/>
        <v>0</v>
      </c>
      <c r="Q75" s="47">
        <f t="shared" si="24"/>
        <v>0</v>
      </c>
      <c r="R75" s="47">
        <f t="shared" si="24"/>
        <v>0</v>
      </c>
      <c r="S75" s="47">
        <f t="shared" si="24"/>
        <v>0</v>
      </c>
      <c r="T75" s="47">
        <f t="shared" si="24"/>
        <v>0</v>
      </c>
      <c r="U75" s="47">
        <f t="shared" si="24"/>
        <v>0</v>
      </c>
      <c r="V75" s="47">
        <f t="shared" si="24"/>
        <v>0</v>
      </c>
      <c r="W75" s="47">
        <f t="shared" si="24"/>
        <v>0</v>
      </c>
      <c r="X75" s="47">
        <f t="shared" si="24"/>
        <v>0</v>
      </c>
      <c r="Y75" s="47">
        <f t="shared" si="24"/>
        <v>0</v>
      </c>
      <c r="Z75" s="47">
        <f t="shared" si="24"/>
        <v>0</v>
      </c>
      <c r="AA75" s="47">
        <f t="shared" si="24"/>
        <v>0</v>
      </c>
      <c r="AB75" s="47">
        <f t="shared" si="24"/>
        <v>0</v>
      </c>
      <c r="AC75" s="47">
        <f t="shared" ref="AC75:BD75" si="25">AC15</f>
        <v>0</v>
      </c>
      <c r="AD75" s="47">
        <f t="shared" si="25"/>
        <v>0</v>
      </c>
      <c r="AE75" s="47">
        <f t="shared" si="25"/>
        <v>0</v>
      </c>
      <c r="AF75" s="47">
        <f t="shared" si="25"/>
        <v>0</v>
      </c>
      <c r="AG75" s="47">
        <f t="shared" si="25"/>
        <v>0</v>
      </c>
      <c r="AH75" s="47">
        <f t="shared" si="25"/>
        <v>0</v>
      </c>
      <c r="AI75" s="47">
        <f t="shared" si="25"/>
        <v>0</v>
      </c>
      <c r="AJ75" s="47">
        <f t="shared" si="25"/>
        <v>0</v>
      </c>
      <c r="AK75" s="47">
        <f t="shared" si="25"/>
        <v>0</v>
      </c>
      <c r="AL75" s="47">
        <f t="shared" si="25"/>
        <v>0</v>
      </c>
      <c r="AM75" s="47">
        <f t="shared" si="25"/>
        <v>0</v>
      </c>
      <c r="AN75" s="47">
        <f t="shared" si="25"/>
        <v>0</v>
      </c>
      <c r="AO75" s="47">
        <f t="shared" si="25"/>
        <v>0</v>
      </c>
      <c r="AP75" s="47">
        <f t="shared" si="25"/>
        <v>0</v>
      </c>
      <c r="AQ75" s="47">
        <f t="shared" si="25"/>
        <v>0</v>
      </c>
      <c r="AR75" s="47">
        <f t="shared" si="25"/>
        <v>0</v>
      </c>
      <c r="AS75" s="47">
        <f t="shared" si="25"/>
        <v>0</v>
      </c>
      <c r="AT75" s="47">
        <f t="shared" si="25"/>
        <v>0</v>
      </c>
      <c r="AU75" s="47">
        <f t="shared" si="25"/>
        <v>0</v>
      </c>
      <c r="AV75" s="47">
        <f t="shared" si="25"/>
        <v>0</v>
      </c>
      <c r="AW75" s="47">
        <f t="shared" si="25"/>
        <v>0</v>
      </c>
      <c r="AX75" s="47">
        <f t="shared" si="25"/>
        <v>0</v>
      </c>
      <c r="AY75" s="47">
        <f t="shared" si="25"/>
        <v>0</v>
      </c>
      <c r="AZ75" s="47">
        <f t="shared" si="25"/>
        <v>0</v>
      </c>
      <c r="BA75" s="47">
        <f t="shared" si="25"/>
        <v>0</v>
      </c>
      <c r="BB75" s="47">
        <f t="shared" si="25"/>
        <v>0</v>
      </c>
      <c r="BC75" s="47">
        <f t="shared" si="25"/>
        <v>0</v>
      </c>
      <c r="BD75" s="47">
        <f t="shared" si="25"/>
        <v>0</v>
      </c>
      <c r="BE75" s="47">
        <f t="shared" si="24"/>
        <v>0</v>
      </c>
      <c r="BF75" s="48">
        <f t="shared" si="24"/>
        <v>0</v>
      </c>
      <c r="BG75" s="4"/>
      <c r="BH75" s="5"/>
      <c r="BI75" s="98"/>
    </row>
    <row r="76" spans="1:61" ht="19" customHeight="1" thickBot="1">
      <c r="A76" s="127"/>
      <c r="B76" s="128"/>
      <c r="C76" s="45">
        <f>C75+1</f>
        <v>60</v>
      </c>
      <c r="D76" s="46">
        <f>D8</f>
        <v>0</v>
      </c>
      <c r="E76" s="47">
        <f t="shared" ref="E76:BF76" si="26">E8</f>
        <v>0</v>
      </c>
      <c r="F76" s="47">
        <f t="shared" si="26"/>
        <v>0</v>
      </c>
      <c r="G76" s="47">
        <f t="shared" si="26"/>
        <v>0</v>
      </c>
      <c r="H76" s="47">
        <f t="shared" si="26"/>
        <v>0</v>
      </c>
      <c r="I76" s="47">
        <f t="shared" si="26"/>
        <v>0</v>
      </c>
      <c r="J76" s="47">
        <f t="shared" si="26"/>
        <v>0</v>
      </c>
      <c r="K76" s="47">
        <f t="shared" si="26"/>
        <v>0</v>
      </c>
      <c r="L76" s="47">
        <f t="shared" si="26"/>
        <v>0</v>
      </c>
      <c r="M76" s="47">
        <f t="shared" si="26"/>
        <v>0</v>
      </c>
      <c r="N76" s="47">
        <f t="shared" si="26"/>
        <v>0</v>
      </c>
      <c r="O76" s="47">
        <f t="shared" si="26"/>
        <v>0</v>
      </c>
      <c r="P76" s="47">
        <f t="shared" si="26"/>
        <v>0</v>
      </c>
      <c r="Q76" s="47">
        <f t="shared" si="26"/>
        <v>0</v>
      </c>
      <c r="R76" s="47">
        <f t="shared" si="26"/>
        <v>0</v>
      </c>
      <c r="S76" s="47">
        <f t="shared" si="26"/>
        <v>0</v>
      </c>
      <c r="T76" s="47">
        <f t="shared" si="26"/>
        <v>0</v>
      </c>
      <c r="U76" s="47">
        <f t="shared" si="26"/>
        <v>0</v>
      </c>
      <c r="V76" s="47">
        <f t="shared" si="26"/>
        <v>0</v>
      </c>
      <c r="W76" s="47">
        <f t="shared" si="26"/>
        <v>0</v>
      </c>
      <c r="X76" s="47">
        <f t="shared" si="26"/>
        <v>0</v>
      </c>
      <c r="Y76" s="47">
        <f t="shared" si="26"/>
        <v>0</v>
      </c>
      <c r="Z76" s="47">
        <f t="shared" si="26"/>
        <v>0</v>
      </c>
      <c r="AA76" s="47">
        <f t="shared" si="26"/>
        <v>0</v>
      </c>
      <c r="AB76" s="47">
        <f t="shared" si="26"/>
        <v>0</v>
      </c>
      <c r="AC76" s="47">
        <f t="shared" ref="AC76:BD76" si="27">AC8</f>
        <v>0</v>
      </c>
      <c r="AD76" s="47">
        <f t="shared" si="27"/>
        <v>0</v>
      </c>
      <c r="AE76" s="47">
        <f t="shared" si="27"/>
        <v>0</v>
      </c>
      <c r="AF76" s="47">
        <f t="shared" si="27"/>
        <v>0</v>
      </c>
      <c r="AG76" s="47">
        <f t="shared" si="27"/>
        <v>0</v>
      </c>
      <c r="AH76" s="47">
        <f t="shared" si="27"/>
        <v>0</v>
      </c>
      <c r="AI76" s="47">
        <f t="shared" si="27"/>
        <v>0</v>
      </c>
      <c r="AJ76" s="47">
        <f t="shared" si="27"/>
        <v>0</v>
      </c>
      <c r="AK76" s="47">
        <f t="shared" si="27"/>
        <v>0</v>
      </c>
      <c r="AL76" s="47">
        <f t="shared" si="27"/>
        <v>0</v>
      </c>
      <c r="AM76" s="47">
        <f t="shared" si="27"/>
        <v>0</v>
      </c>
      <c r="AN76" s="47">
        <f t="shared" si="27"/>
        <v>0</v>
      </c>
      <c r="AO76" s="47">
        <f t="shared" si="27"/>
        <v>0</v>
      </c>
      <c r="AP76" s="47">
        <f t="shared" si="27"/>
        <v>0</v>
      </c>
      <c r="AQ76" s="47">
        <f t="shared" si="27"/>
        <v>0</v>
      </c>
      <c r="AR76" s="47">
        <f t="shared" si="27"/>
        <v>0</v>
      </c>
      <c r="AS76" s="47">
        <f t="shared" si="27"/>
        <v>0</v>
      </c>
      <c r="AT76" s="47">
        <f t="shared" si="27"/>
        <v>0</v>
      </c>
      <c r="AU76" s="47">
        <f t="shared" si="27"/>
        <v>0</v>
      </c>
      <c r="AV76" s="47">
        <f t="shared" si="27"/>
        <v>0</v>
      </c>
      <c r="AW76" s="47">
        <f t="shared" si="27"/>
        <v>0</v>
      </c>
      <c r="AX76" s="47">
        <f t="shared" si="27"/>
        <v>0</v>
      </c>
      <c r="AY76" s="47">
        <f t="shared" si="27"/>
        <v>0</v>
      </c>
      <c r="AZ76" s="47">
        <f t="shared" si="27"/>
        <v>0</v>
      </c>
      <c r="BA76" s="47">
        <f t="shared" si="27"/>
        <v>0</v>
      </c>
      <c r="BB76" s="47">
        <f t="shared" si="27"/>
        <v>0</v>
      </c>
      <c r="BC76" s="47">
        <f t="shared" si="27"/>
        <v>0</v>
      </c>
      <c r="BD76" s="47">
        <f t="shared" si="27"/>
        <v>0</v>
      </c>
      <c r="BE76" s="47">
        <f t="shared" si="26"/>
        <v>0</v>
      </c>
      <c r="BF76" s="48">
        <f t="shared" si="26"/>
        <v>0</v>
      </c>
      <c r="BG76" s="4"/>
      <c r="BH76" s="5"/>
      <c r="BI76" s="98"/>
    </row>
    <row r="77" spans="1:61" ht="38" customHeight="1" thickBot="1">
      <c r="A77" s="127"/>
      <c r="B77" s="128"/>
      <c r="C77" s="151"/>
      <c r="D77" s="131" t="s">
        <v>18</v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3"/>
      <c r="AL77" s="131" t="s">
        <v>18</v>
      </c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3"/>
      <c r="BG77" s="4"/>
      <c r="BH77" s="5"/>
      <c r="BI77" s="98"/>
    </row>
    <row r="78" spans="1:61" ht="19" customHeight="1" thickBot="1">
      <c r="A78" s="127"/>
      <c r="B78" s="128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3"/>
      <c r="BG78" s="4"/>
      <c r="BH78" s="5"/>
      <c r="BI78" s="98"/>
    </row>
    <row r="79" spans="1:61" ht="19" customHeight="1" thickBot="1">
      <c r="A79" s="127"/>
      <c r="B79" s="128"/>
      <c r="C79" s="45">
        <f t="shared" si="2"/>
        <v>62</v>
      </c>
      <c r="D79" s="46">
        <f>D56</f>
        <v>0</v>
      </c>
      <c r="E79" s="47">
        <f t="shared" ref="E79:BF79" si="28">E56</f>
        <v>0</v>
      </c>
      <c r="F79" s="47">
        <f t="shared" si="28"/>
        <v>0</v>
      </c>
      <c r="G79" s="47">
        <f t="shared" si="28"/>
        <v>0</v>
      </c>
      <c r="H79" s="47">
        <f t="shared" si="28"/>
        <v>0</v>
      </c>
      <c r="I79" s="47">
        <f t="shared" si="28"/>
        <v>0</v>
      </c>
      <c r="J79" s="47">
        <f t="shared" si="28"/>
        <v>0</v>
      </c>
      <c r="K79" s="47">
        <f t="shared" si="28"/>
        <v>0</v>
      </c>
      <c r="L79" s="47">
        <f t="shared" si="28"/>
        <v>0</v>
      </c>
      <c r="M79" s="47">
        <f t="shared" si="28"/>
        <v>0</v>
      </c>
      <c r="N79" s="47">
        <f t="shared" si="28"/>
        <v>0</v>
      </c>
      <c r="O79" s="47">
        <f t="shared" si="28"/>
        <v>0</v>
      </c>
      <c r="P79" s="47">
        <f t="shared" si="28"/>
        <v>0</v>
      </c>
      <c r="Q79" s="47">
        <f t="shared" si="28"/>
        <v>0</v>
      </c>
      <c r="R79" s="47">
        <f t="shared" si="28"/>
        <v>0</v>
      </c>
      <c r="S79" s="47">
        <f t="shared" si="28"/>
        <v>0</v>
      </c>
      <c r="T79" s="47">
        <f t="shared" si="28"/>
        <v>0</v>
      </c>
      <c r="U79" s="47">
        <f t="shared" si="28"/>
        <v>0</v>
      </c>
      <c r="V79" s="47">
        <f t="shared" si="28"/>
        <v>0</v>
      </c>
      <c r="W79" s="47">
        <f t="shared" si="28"/>
        <v>0</v>
      </c>
      <c r="X79" s="47">
        <f t="shared" si="28"/>
        <v>0</v>
      </c>
      <c r="Y79" s="47">
        <f t="shared" si="28"/>
        <v>0</v>
      </c>
      <c r="Z79" s="47">
        <f t="shared" si="28"/>
        <v>0</v>
      </c>
      <c r="AA79" s="47">
        <f t="shared" si="28"/>
        <v>0</v>
      </c>
      <c r="AB79" s="47">
        <f t="shared" si="28"/>
        <v>0</v>
      </c>
      <c r="AC79" s="47">
        <f t="shared" ref="AC79:BC79" si="29">AC56</f>
        <v>0</v>
      </c>
      <c r="AD79" s="47">
        <f t="shared" si="29"/>
        <v>0</v>
      </c>
      <c r="AE79" s="47">
        <f t="shared" si="29"/>
        <v>0</v>
      </c>
      <c r="AF79" s="47">
        <f t="shared" si="29"/>
        <v>0</v>
      </c>
      <c r="AG79" s="47">
        <f t="shared" si="29"/>
        <v>0</v>
      </c>
      <c r="AH79" s="47">
        <f t="shared" si="29"/>
        <v>0</v>
      </c>
      <c r="AI79" s="47">
        <f t="shared" si="29"/>
        <v>0</v>
      </c>
      <c r="AJ79" s="47">
        <f t="shared" si="29"/>
        <v>0</v>
      </c>
      <c r="AK79" s="47">
        <f t="shared" si="29"/>
        <v>0</v>
      </c>
      <c r="AL79" s="47">
        <f t="shared" si="29"/>
        <v>0</v>
      </c>
      <c r="AM79" s="47">
        <f t="shared" si="29"/>
        <v>0</v>
      </c>
      <c r="AN79" s="47">
        <f t="shared" si="29"/>
        <v>0</v>
      </c>
      <c r="AO79" s="47">
        <f t="shared" si="29"/>
        <v>0</v>
      </c>
      <c r="AP79" s="47">
        <f t="shared" si="29"/>
        <v>0</v>
      </c>
      <c r="AQ79" s="47">
        <f t="shared" si="29"/>
        <v>0</v>
      </c>
      <c r="AR79" s="47">
        <f t="shared" si="29"/>
        <v>0</v>
      </c>
      <c r="AS79" s="47">
        <f t="shared" si="29"/>
        <v>0</v>
      </c>
      <c r="AT79" s="47">
        <f t="shared" si="29"/>
        <v>0</v>
      </c>
      <c r="AU79" s="47">
        <f t="shared" si="29"/>
        <v>0</v>
      </c>
      <c r="AV79" s="47">
        <f t="shared" si="29"/>
        <v>0</v>
      </c>
      <c r="AW79" s="47">
        <f t="shared" si="29"/>
        <v>0</v>
      </c>
      <c r="AX79" s="47">
        <f t="shared" si="29"/>
        <v>0</v>
      </c>
      <c r="AY79" s="47">
        <f t="shared" si="29"/>
        <v>0</v>
      </c>
      <c r="AZ79" s="47">
        <f t="shared" si="29"/>
        <v>0</v>
      </c>
      <c r="BA79" s="47">
        <f t="shared" si="29"/>
        <v>0</v>
      </c>
      <c r="BB79" s="47">
        <f t="shared" si="29"/>
        <v>0</v>
      </c>
      <c r="BC79" s="47">
        <f t="shared" si="29"/>
        <v>0</v>
      </c>
      <c r="BD79" s="47">
        <f t="shared" si="28"/>
        <v>0</v>
      </c>
      <c r="BE79" s="47">
        <f t="shared" si="28"/>
        <v>0</v>
      </c>
      <c r="BF79" s="48">
        <f t="shared" si="28"/>
        <v>0</v>
      </c>
      <c r="BG79" s="4"/>
      <c r="BH79" s="5"/>
      <c r="BI79" s="98"/>
    </row>
    <row r="80" spans="1:61" ht="19" customHeight="1" thickBot="1">
      <c r="A80" s="127"/>
      <c r="B80" s="128"/>
      <c r="C80" s="45">
        <f t="shared" si="2"/>
        <v>63</v>
      </c>
      <c r="D80" s="46">
        <f>D68</f>
        <v>0</v>
      </c>
      <c r="E80" s="47">
        <f t="shared" ref="E80:BF80" si="30">E68</f>
        <v>0</v>
      </c>
      <c r="F80" s="47">
        <f t="shared" si="30"/>
        <v>0</v>
      </c>
      <c r="G80" s="47">
        <f t="shared" si="30"/>
        <v>0</v>
      </c>
      <c r="H80" s="47">
        <f t="shared" si="30"/>
        <v>0</v>
      </c>
      <c r="I80" s="47">
        <f t="shared" si="30"/>
        <v>0</v>
      </c>
      <c r="J80" s="47">
        <f t="shared" si="30"/>
        <v>0</v>
      </c>
      <c r="K80" s="47">
        <f t="shared" si="30"/>
        <v>0</v>
      </c>
      <c r="L80" s="47">
        <f t="shared" si="30"/>
        <v>0</v>
      </c>
      <c r="M80" s="47">
        <f t="shared" si="30"/>
        <v>0</v>
      </c>
      <c r="N80" s="47">
        <f t="shared" si="30"/>
        <v>0</v>
      </c>
      <c r="O80" s="47">
        <f t="shared" si="30"/>
        <v>0</v>
      </c>
      <c r="P80" s="47">
        <f t="shared" si="30"/>
        <v>0</v>
      </c>
      <c r="Q80" s="47">
        <f t="shared" si="30"/>
        <v>0</v>
      </c>
      <c r="R80" s="47">
        <f t="shared" si="30"/>
        <v>0</v>
      </c>
      <c r="S80" s="47">
        <f t="shared" si="30"/>
        <v>0</v>
      </c>
      <c r="T80" s="47">
        <f t="shared" si="30"/>
        <v>0</v>
      </c>
      <c r="U80" s="47">
        <f t="shared" si="30"/>
        <v>0</v>
      </c>
      <c r="V80" s="47">
        <f t="shared" si="30"/>
        <v>0</v>
      </c>
      <c r="W80" s="47">
        <f t="shared" si="30"/>
        <v>0</v>
      </c>
      <c r="X80" s="47">
        <f t="shared" si="30"/>
        <v>0</v>
      </c>
      <c r="Y80" s="47">
        <f t="shared" si="30"/>
        <v>0</v>
      </c>
      <c r="Z80" s="47">
        <f t="shared" si="30"/>
        <v>0</v>
      </c>
      <c r="AA80" s="47">
        <f t="shared" si="30"/>
        <v>0</v>
      </c>
      <c r="AB80" s="47">
        <f t="shared" si="30"/>
        <v>0</v>
      </c>
      <c r="AC80" s="47">
        <f t="shared" ref="AC80:BC80" si="31">AC68</f>
        <v>0</v>
      </c>
      <c r="AD80" s="47">
        <f t="shared" si="31"/>
        <v>0</v>
      </c>
      <c r="AE80" s="47">
        <f t="shared" si="31"/>
        <v>0</v>
      </c>
      <c r="AF80" s="47">
        <f t="shared" si="31"/>
        <v>0</v>
      </c>
      <c r="AG80" s="47">
        <f t="shared" si="31"/>
        <v>0</v>
      </c>
      <c r="AH80" s="47">
        <f t="shared" si="31"/>
        <v>0</v>
      </c>
      <c r="AI80" s="47">
        <f t="shared" si="31"/>
        <v>0</v>
      </c>
      <c r="AJ80" s="47">
        <f t="shared" si="31"/>
        <v>0</v>
      </c>
      <c r="AK80" s="47">
        <f t="shared" si="31"/>
        <v>0</v>
      </c>
      <c r="AL80" s="47">
        <f t="shared" si="31"/>
        <v>0</v>
      </c>
      <c r="AM80" s="47">
        <f t="shared" si="31"/>
        <v>0</v>
      </c>
      <c r="AN80" s="47">
        <f t="shared" si="31"/>
        <v>0</v>
      </c>
      <c r="AO80" s="47">
        <f t="shared" si="31"/>
        <v>0</v>
      </c>
      <c r="AP80" s="47">
        <f t="shared" si="31"/>
        <v>0</v>
      </c>
      <c r="AQ80" s="47">
        <f t="shared" si="31"/>
        <v>0</v>
      </c>
      <c r="AR80" s="47">
        <f t="shared" si="31"/>
        <v>0</v>
      </c>
      <c r="AS80" s="47">
        <f t="shared" si="31"/>
        <v>0</v>
      </c>
      <c r="AT80" s="47">
        <f t="shared" si="31"/>
        <v>0</v>
      </c>
      <c r="AU80" s="47">
        <f t="shared" si="31"/>
        <v>0</v>
      </c>
      <c r="AV80" s="47">
        <f t="shared" si="31"/>
        <v>0</v>
      </c>
      <c r="AW80" s="47">
        <f t="shared" si="31"/>
        <v>0</v>
      </c>
      <c r="AX80" s="47">
        <f t="shared" si="31"/>
        <v>0</v>
      </c>
      <c r="AY80" s="47">
        <f t="shared" si="31"/>
        <v>0</v>
      </c>
      <c r="AZ80" s="47">
        <f t="shared" si="31"/>
        <v>0</v>
      </c>
      <c r="BA80" s="47">
        <f t="shared" si="31"/>
        <v>0</v>
      </c>
      <c r="BB80" s="47">
        <f t="shared" si="31"/>
        <v>0</v>
      </c>
      <c r="BC80" s="47">
        <f t="shared" si="31"/>
        <v>0</v>
      </c>
      <c r="BD80" s="47">
        <f t="shared" si="30"/>
        <v>0</v>
      </c>
      <c r="BE80" s="47">
        <f t="shared" si="30"/>
        <v>0</v>
      </c>
      <c r="BF80" s="48">
        <f t="shared" si="30"/>
        <v>0</v>
      </c>
      <c r="BG80" s="4"/>
      <c r="BH80" s="5"/>
      <c r="BI80" s="98"/>
    </row>
    <row r="81" spans="1:61" ht="19" customHeight="1" thickBot="1">
      <c r="A81" s="127"/>
      <c r="B81" s="128"/>
      <c r="C81" s="151"/>
      <c r="D81" s="131" t="s">
        <v>19</v>
      </c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3"/>
      <c r="AL81" s="131" t="s">
        <v>19</v>
      </c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3"/>
      <c r="BG81" s="4"/>
      <c r="BH81" s="5"/>
      <c r="BI81" s="98"/>
    </row>
    <row r="82" spans="1:61" ht="19" customHeight="1" thickBot="1">
      <c r="A82" s="127"/>
      <c r="B82" s="128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3"/>
      <c r="BG82" s="4"/>
      <c r="BH82" s="5"/>
      <c r="BI82" s="98"/>
    </row>
    <row r="83" spans="1:61" ht="19" customHeight="1" thickBot="1">
      <c r="A83" s="127"/>
      <c r="B83" s="128"/>
      <c r="C83" s="45">
        <f t="shared" si="2"/>
        <v>65</v>
      </c>
      <c r="D83" s="46">
        <f>D58</f>
        <v>0</v>
      </c>
      <c r="E83" s="47">
        <f t="shared" ref="E83:BF83" si="32">E58</f>
        <v>0</v>
      </c>
      <c r="F83" s="47">
        <f t="shared" si="32"/>
        <v>0</v>
      </c>
      <c r="G83" s="47">
        <f t="shared" si="32"/>
        <v>0</v>
      </c>
      <c r="H83" s="47">
        <f t="shared" si="32"/>
        <v>0</v>
      </c>
      <c r="I83" s="47">
        <f t="shared" si="32"/>
        <v>0</v>
      </c>
      <c r="J83" s="47">
        <f t="shared" si="32"/>
        <v>0</v>
      </c>
      <c r="K83" s="47">
        <f t="shared" si="32"/>
        <v>0</v>
      </c>
      <c r="L83" s="47">
        <f t="shared" si="32"/>
        <v>0</v>
      </c>
      <c r="M83" s="47">
        <f t="shared" si="32"/>
        <v>0</v>
      </c>
      <c r="N83" s="47">
        <f t="shared" si="32"/>
        <v>0</v>
      </c>
      <c r="O83" s="47">
        <f t="shared" si="32"/>
        <v>0</v>
      </c>
      <c r="P83" s="47">
        <f t="shared" si="32"/>
        <v>0</v>
      </c>
      <c r="Q83" s="47">
        <f t="shared" si="32"/>
        <v>0</v>
      </c>
      <c r="R83" s="47">
        <f t="shared" si="32"/>
        <v>0</v>
      </c>
      <c r="S83" s="47">
        <f t="shared" si="32"/>
        <v>0</v>
      </c>
      <c r="T83" s="47">
        <f t="shared" si="32"/>
        <v>0</v>
      </c>
      <c r="U83" s="47">
        <f t="shared" si="32"/>
        <v>0</v>
      </c>
      <c r="V83" s="47">
        <f t="shared" si="32"/>
        <v>0</v>
      </c>
      <c r="W83" s="47">
        <f t="shared" si="32"/>
        <v>0</v>
      </c>
      <c r="X83" s="47">
        <f t="shared" si="32"/>
        <v>0</v>
      </c>
      <c r="Y83" s="47">
        <f t="shared" si="32"/>
        <v>0</v>
      </c>
      <c r="Z83" s="47">
        <f t="shared" si="32"/>
        <v>0</v>
      </c>
      <c r="AA83" s="47">
        <f t="shared" si="32"/>
        <v>0</v>
      </c>
      <c r="AB83" s="47">
        <f t="shared" si="32"/>
        <v>0</v>
      </c>
      <c r="AC83" s="47">
        <f t="shared" si="32"/>
        <v>0</v>
      </c>
      <c r="AD83" s="47">
        <f t="shared" si="32"/>
        <v>0</v>
      </c>
      <c r="AE83" s="47">
        <f t="shared" si="32"/>
        <v>0</v>
      </c>
      <c r="AF83" s="47">
        <f t="shared" si="32"/>
        <v>0</v>
      </c>
      <c r="AG83" s="47">
        <f t="shared" si="32"/>
        <v>0</v>
      </c>
      <c r="AH83" s="47">
        <f t="shared" si="32"/>
        <v>0</v>
      </c>
      <c r="AI83" s="47">
        <f t="shared" si="32"/>
        <v>0</v>
      </c>
      <c r="AJ83" s="47">
        <f t="shared" si="32"/>
        <v>0</v>
      </c>
      <c r="AK83" s="47">
        <f t="shared" si="32"/>
        <v>0</v>
      </c>
      <c r="AL83" s="47">
        <f t="shared" si="32"/>
        <v>0</v>
      </c>
      <c r="AM83" s="47">
        <f t="shared" si="32"/>
        <v>0</v>
      </c>
      <c r="AN83" s="47">
        <f t="shared" si="32"/>
        <v>0</v>
      </c>
      <c r="AO83" s="47">
        <f t="shared" si="32"/>
        <v>0</v>
      </c>
      <c r="AP83" s="47">
        <f t="shared" si="32"/>
        <v>0</v>
      </c>
      <c r="AQ83" s="47">
        <f t="shared" si="32"/>
        <v>0</v>
      </c>
      <c r="AR83" s="47">
        <f t="shared" si="32"/>
        <v>0</v>
      </c>
      <c r="AS83" s="47">
        <f t="shared" si="32"/>
        <v>0</v>
      </c>
      <c r="AT83" s="47">
        <f t="shared" si="32"/>
        <v>0</v>
      </c>
      <c r="AU83" s="47">
        <f t="shared" si="32"/>
        <v>0</v>
      </c>
      <c r="AV83" s="47">
        <f t="shared" si="32"/>
        <v>0</v>
      </c>
      <c r="AW83" s="47">
        <f t="shared" si="32"/>
        <v>0</v>
      </c>
      <c r="AX83" s="47">
        <f t="shared" si="32"/>
        <v>0</v>
      </c>
      <c r="AY83" s="47">
        <f t="shared" si="32"/>
        <v>0</v>
      </c>
      <c r="AZ83" s="47">
        <f t="shared" si="32"/>
        <v>0</v>
      </c>
      <c r="BA83" s="47">
        <f t="shared" si="32"/>
        <v>0</v>
      </c>
      <c r="BB83" s="47">
        <f t="shared" si="32"/>
        <v>0</v>
      </c>
      <c r="BC83" s="47">
        <f t="shared" si="32"/>
        <v>0</v>
      </c>
      <c r="BD83" s="47">
        <f t="shared" si="32"/>
        <v>0</v>
      </c>
      <c r="BE83" s="47">
        <f t="shared" si="32"/>
        <v>0</v>
      </c>
      <c r="BF83" s="48">
        <f t="shared" si="32"/>
        <v>0</v>
      </c>
      <c r="BG83" s="4"/>
      <c r="BH83" s="5"/>
      <c r="BI83" s="98"/>
    </row>
    <row r="84" spans="1:61" ht="36" customHeight="1" thickBot="1">
      <c r="A84" s="127"/>
      <c r="B84" s="128"/>
      <c r="C84" s="151"/>
      <c r="D84" s="131" t="s">
        <v>20</v>
      </c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3"/>
      <c r="AL84" s="131" t="s">
        <v>20</v>
      </c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3"/>
      <c r="BG84" s="4"/>
      <c r="BH84" s="5"/>
      <c r="BI84" s="98"/>
    </row>
    <row r="85" spans="1:61" ht="19" customHeight="1" thickBot="1">
      <c r="A85" s="127"/>
      <c r="B85" s="128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3"/>
      <c r="BG85" s="4"/>
      <c r="BH85" s="5"/>
      <c r="BI85" s="98"/>
    </row>
    <row r="86" spans="1:61" ht="38" customHeight="1" thickBot="1">
      <c r="A86" s="127"/>
      <c r="B86" s="128"/>
      <c r="C86" s="151"/>
      <c r="D86" s="131" t="s">
        <v>21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3"/>
      <c r="AL86" s="152" t="s">
        <v>21</v>
      </c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4"/>
      <c r="BG86" s="4"/>
      <c r="BH86" s="5"/>
      <c r="BI86" s="98"/>
    </row>
    <row r="87" spans="1:61" ht="19" customHeight="1" thickBot="1">
      <c r="A87" s="127"/>
      <c r="B87" s="128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3"/>
      <c r="BG87" s="4"/>
      <c r="BH87" s="5"/>
      <c r="BI87" s="98"/>
    </row>
    <row r="88" spans="1:61" ht="19" customHeight="1" thickBot="1">
      <c r="A88" s="129"/>
      <c r="B88" s="130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9"/>
      <c r="BG88" s="6"/>
      <c r="BH88" s="7"/>
      <c r="BI88" s="99"/>
    </row>
    <row r="89" spans="1:61" ht="53" customHeight="1" thickBot="1">
      <c r="A89" s="125" t="s">
        <v>39</v>
      </c>
      <c r="B89" s="126"/>
      <c r="C89" s="151"/>
      <c r="D89" s="131" t="s">
        <v>22</v>
      </c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3"/>
      <c r="AL89" s="152" t="s">
        <v>22</v>
      </c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4"/>
      <c r="BG89" s="2" t="e">
        <f>SUM(D90:BF103)/COUNTA(D2:BF2)/12</f>
        <v>#DIV/0!</v>
      </c>
      <c r="BH89" s="3" t="e">
        <f t="shared" ref="BH89" si="33">BG89*50</f>
        <v>#DIV/0!</v>
      </c>
      <c r="BI89" s="97" t="e">
        <f>IF(BH89&gt;95,"требуется пересмотр образовательных задач на предмет соответствия возможностям детей",IF(OR(BH89=75,AND(BH89&gt;75,BH89&lt;95)),"условия соответствуют образовательным задачам",IF(OR(BH89=50,AND(BH89&lt;75,BH89&gt;50)),"требуется оптимизация условий, созданных в ДОО","требуется коррекция условий, созданных в ДОО")))</f>
        <v>#DIV/0!</v>
      </c>
    </row>
    <row r="90" spans="1:61" ht="19" customHeight="1" thickBot="1">
      <c r="A90" s="127"/>
      <c r="B90" s="128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3"/>
      <c r="BG90" s="4"/>
      <c r="BH90" s="5"/>
      <c r="BI90" s="98"/>
    </row>
    <row r="91" spans="1:61" ht="19" customHeight="1" thickBot="1">
      <c r="A91" s="127"/>
      <c r="B91" s="128"/>
      <c r="C91" s="45">
        <f t="shared" si="2"/>
        <v>70</v>
      </c>
      <c r="D91" s="46">
        <f>D53</f>
        <v>0</v>
      </c>
      <c r="E91" s="47">
        <f t="shared" ref="E91:BG91" si="34">E53</f>
        <v>0</v>
      </c>
      <c r="F91" s="47">
        <f t="shared" si="34"/>
        <v>0</v>
      </c>
      <c r="G91" s="47">
        <f t="shared" si="34"/>
        <v>0</v>
      </c>
      <c r="H91" s="47">
        <f t="shared" si="34"/>
        <v>0</v>
      </c>
      <c r="I91" s="47">
        <f t="shared" si="34"/>
        <v>0</v>
      </c>
      <c r="J91" s="47">
        <f t="shared" si="34"/>
        <v>0</v>
      </c>
      <c r="K91" s="47">
        <f t="shared" si="34"/>
        <v>0</v>
      </c>
      <c r="L91" s="47">
        <f t="shared" si="34"/>
        <v>0</v>
      </c>
      <c r="M91" s="47">
        <f t="shared" si="34"/>
        <v>0</v>
      </c>
      <c r="N91" s="47">
        <f t="shared" si="34"/>
        <v>0</v>
      </c>
      <c r="O91" s="47">
        <f t="shared" si="34"/>
        <v>0</v>
      </c>
      <c r="P91" s="47">
        <f t="shared" si="34"/>
        <v>0</v>
      </c>
      <c r="Q91" s="47">
        <f t="shared" si="34"/>
        <v>0</v>
      </c>
      <c r="R91" s="47">
        <f t="shared" si="34"/>
        <v>0</v>
      </c>
      <c r="S91" s="47">
        <f t="shared" si="34"/>
        <v>0</v>
      </c>
      <c r="T91" s="47">
        <f t="shared" si="34"/>
        <v>0</v>
      </c>
      <c r="U91" s="47">
        <f t="shared" si="34"/>
        <v>0</v>
      </c>
      <c r="V91" s="47">
        <f t="shared" si="34"/>
        <v>0</v>
      </c>
      <c r="W91" s="47">
        <f t="shared" si="34"/>
        <v>0</v>
      </c>
      <c r="X91" s="47">
        <f t="shared" si="34"/>
        <v>0</v>
      </c>
      <c r="Y91" s="47">
        <f t="shared" si="34"/>
        <v>0</v>
      </c>
      <c r="Z91" s="47">
        <f t="shared" si="34"/>
        <v>0</v>
      </c>
      <c r="AA91" s="47">
        <f t="shared" si="34"/>
        <v>0</v>
      </c>
      <c r="AB91" s="47">
        <f t="shared" si="34"/>
        <v>0</v>
      </c>
      <c r="AC91" s="47">
        <f t="shared" ref="AC91:BC91" si="35">AC53</f>
        <v>0</v>
      </c>
      <c r="AD91" s="47">
        <f t="shared" si="35"/>
        <v>0</v>
      </c>
      <c r="AE91" s="47">
        <f t="shared" si="35"/>
        <v>0</v>
      </c>
      <c r="AF91" s="47">
        <f t="shared" si="35"/>
        <v>0</v>
      </c>
      <c r="AG91" s="47">
        <f t="shared" si="35"/>
        <v>0</v>
      </c>
      <c r="AH91" s="47">
        <f t="shared" si="35"/>
        <v>0</v>
      </c>
      <c r="AI91" s="47">
        <f t="shared" si="35"/>
        <v>0</v>
      </c>
      <c r="AJ91" s="47">
        <f t="shared" si="35"/>
        <v>0</v>
      </c>
      <c r="AK91" s="47">
        <f t="shared" si="35"/>
        <v>0</v>
      </c>
      <c r="AL91" s="47">
        <f t="shared" si="35"/>
        <v>0</v>
      </c>
      <c r="AM91" s="47">
        <f t="shared" si="35"/>
        <v>0</v>
      </c>
      <c r="AN91" s="47">
        <f t="shared" si="35"/>
        <v>0</v>
      </c>
      <c r="AO91" s="47">
        <f t="shared" si="35"/>
        <v>0</v>
      </c>
      <c r="AP91" s="47">
        <f t="shared" si="35"/>
        <v>0</v>
      </c>
      <c r="AQ91" s="47">
        <f t="shared" si="35"/>
        <v>0</v>
      </c>
      <c r="AR91" s="47">
        <f t="shared" si="35"/>
        <v>0</v>
      </c>
      <c r="AS91" s="47">
        <f t="shared" si="35"/>
        <v>0</v>
      </c>
      <c r="AT91" s="47">
        <f t="shared" si="35"/>
        <v>0</v>
      </c>
      <c r="AU91" s="47">
        <f t="shared" si="35"/>
        <v>0</v>
      </c>
      <c r="AV91" s="47">
        <f t="shared" si="35"/>
        <v>0</v>
      </c>
      <c r="AW91" s="47">
        <f t="shared" si="35"/>
        <v>0</v>
      </c>
      <c r="AX91" s="47">
        <f t="shared" si="35"/>
        <v>0</v>
      </c>
      <c r="AY91" s="47">
        <f t="shared" si="35"/>
        <v>0</v>
      </c>
      <c r="AZ91" s="47">
        <f t="shared" si="35"/>
        <v>0</v>
      </c>
      <c r="BA91" s="47">
        <f t="shared" si="35"/>
        <v>0</v>
      </c>
      <c r="BB91" s="47">
        <f t="shared" si="35"/>
        <v>0</v>
      </c>
      <c r="BC91" s="47">
        <f t="shared" si="35"/>
        <v>0</v>
      </c>
      <c r="BD91" s="47">
        <f t="shared" si="34"/>
        <v>0</v>
      </c>
      <c r="BE91" s="47">
        <f t="shared" si="34"/>
        <v>0</v>
      </c>
      <c r="BF91" s="48">
        <f t="shared" si="34"/>
        <v>0</v>
      </c>
      <c r="BG91" s="4">
        <f t="shared" si="34"/>
        <v>0</v>
      </c>
      <c r="BH91" s="5"/>
      <c r="BI91" s="98"/>
    </row>
    <row r="92" spans="1:61" ht="19" customHeight="1" thickBot="1">
      <c r="A92" s="127"/>
      <c r="B92" s="128"/>
      <c r="C92" s="45">
        <f t="shared" ref="C92:C116" si="36">C91+1</f>
        <v>71</v>
      </c>
      <c r="D92" s="73">
        <f>D26</f>
        <v>0</v>
      </c>
      <c r="E92" s="74">
        <f t="shared" ref="E92:BG92" si="37">E26</f>
        <v>0</v>
      </c>
      <c r="F92" s="74">
        <f t="shared" si="37"/>
        <v>0</v>
      </c>
      <c r="G92" s="74">
        <f t="shared" si="37"/>
        <v>0</v>
      </c>
      <c r="H92" s="74">
        <f t="shared" si="37"/>
        <v>0</v>
      </c>
      <c r="I92" s="74">
        <f t="shared" si="37"/>
        <v>0</v>
      </c>
      <c r="J92" s="74">
        <f t="shared" si="37"/>
        <v>0</v>
      </c>
      <c r="K92" s="74">
        <f t="shared" si="37"/>
        <v>0</v>
      </c>
      <c r="L92" s="74">
        <f t="shared" si="37"/>
        <v>0</v>
      </c>
      <c r="M92" s="74">
        <f t="shared" si="37"/>
        <v>0</v>
      </c>
      <c r="N92" s="74">
        <f t="shared" si="37"/>
        <v>0</v>
      </c>
      <c r="O92" s="74">
        <f t="shared" si="37"/>
        <v>0</v>
      </c>
      <c r="P92" s="74">
        <f t="shared" si="37"/>
        <v>0</v>
      </c>
      <c r="Q92" s="74">
        <f t="shared" si="37"/>
        <v>0</v>
      </c>
      <c r="R92" s="74">
        <f t="shared" si="37"/>
        <v>0</v>
      </c>
      <c r="S92" s="74">
        <f t="shared" si="37"/>
        <v>0</v>
      </c>
      <c r="T92" s="74">
        <f t="shared" si="37"/>
        <v>0</v>
      </c>
      <c r="U92" s="74">
        <f t="shared" si="37"/>
        <v>0</v>
      </c>
      <c r="V92" s="74">
        <f t="shared" si="37"/>
        <v>0</v>
      </c>
      <c r="W92" s="74">
        <f t="shared" si="37"/>
        <v>0</v>
      </c>
      <c r="X92" s="74">
        <f t="shared" si="37"/>
        <v>0</v>
      </c>
      <c r="Y92" s="74">
        <f t="shared" si="37"/>
        <v>0</v>
      </c>
      <c r="Z92" s="74">
        <f t="shared" si="37"/>
        <v>0</v>
      </c>
      <c r="AA92" s="74">
        <f t="shared" si="37"/>
        <v>0</v>
      </c>
      <c r="AB92" s="74">
        <f t="shared" si="37"/>
        <v>0</v>
      </c>
      <c r="AC92" s="74">
        <f t="shared" ref="AC92:BC92" si="38">AC26</f>
        <v>0</v>
      </c>
      <c r="AD92" s="74">
        <f t="shared" si="38"/>
        <v>0</v>
      </c>
      <c r="AE92" s="74">
        <f t="shared" si="38"/>
        <v>0</v>
      </c>
      <c r="AF92" s="74">
        <f t="shared" si="38"/>
        <v>0</v>
      </c>
      <c r="AG92" s="74">
        <f t="shared" si="38"/>
        <v>0</v>
      </c>
      <c r="AH92" s="74">
        <f t="shared" si="38"/>
        <v>0</v>
      </c>
      <c r="AI92" s="74">
        <f t="shared" si="38"/>
        <v>0</v>
      </c>
      <c r="AJ92" s="74">
        <f t="shared" si="38"/>
        <v>0</v>
      </c>
      <c r="AK92" s="74">
        <f t="shared" si="38"/>
        <v>0</v>
      </c>
      <c r="AL92" s="74">
        <f t="shared" si="38"/>
        <v>0</v>
      </c>
      <c r="AM92" s="74">
        <f t="shared" si="38"/>
        <v>0</v>
      </c>
      <c r="AN92" s="74">
        <f t="shared" si="38"/>
        <v>0</v>
      </c>
      <c r="AO92" s="74">
        <f t="shared" si="38"/>
        <v>0</v>
      </c>
      <c r="AP92" s="74">
        <f t="shared" si="38"/>
        <v>0</v>
      </c>
      <c r="AQ92" s="74">
        <f t="shared" si="38"/>
        <v>0</v>
      </c>
      <c r="AR92" s="74">
        <f t="shared" si="38"/>
        <v>0</v>
      </c>
      <c r="AS92" s="74">
        <f t="shared" si="38"/>
        <v>0</v>
      </c>
      <c r="AT92" s="74">
        <f t="shared" si="38"/>
        <v>0</v>
      </c>
      <c r="AU92" s="74">
        <f t="shared" si="38"/>
        <v>0</v>
      </c>
      <c r="AV92" s="74">
        <f t="shared" si="38"/>
        <v>0</v>
      </c>
      <c r="AW92" s="74">
        <f t="shared" si="38"/>
        <v>0</v>
      </c>
      <c r="AX92" s="74">
        <f t="shared" si="38"/>
        <v>0</v>
      </c>
      <c r="AY92" s="74">
        <f t="shared" si="38"/>
        <v>0</v>
      </c>
      <c r="AZ92" s="74">
        <f t="shared" si="38"/>
        <v>0</v>
      </c>
      <c r="BA92" s="74">
        <f t="shared" si="38"/>
        <v>0</v>
      </c>
      <c r="BB92" s="74">
        <f t="shared" si="38"/>
        <v>0</v>
      </c>
      <c r="BC92" s="74">
        <f t="shared" si="38"/>
        <v>0</v>
      </c>
      <c r="BD92" s="74">
        <f t="shared" si="37"/>
        <v>0</v>
      </c>
      <c r="BE92" s="74">
        <f t="shared" si="37"/>
        <v>0</v>
      </c>
      <c r="BF92" s="75">
        <f t="shared" si="37"/>
        <v>0</v>
      </c>
      <c r="BG92" s="4">
        <f t="shared" si="37"/>
        <v>0</v>
      </c>
      <c r="BH92" s="5"/>
      <c r="BI92" s="98"/>
    </row>
    <row r="93" spans="1:61" ht="19" customHeight="1" thickBot="1">
      <c r="A93" s="127"/>
      <c r="B93" s="128"/>
      <c r="C93" s="45">
        <f t="shared" si="36"/>
        <v>72</v>
      </c>
      <c r="D93" s="73">
        <f>D8</f>
        <v>0</v>
      </c>
      <c r="E93" s="74">
        <f t="shared" ref="E93:BG93" si="39">E8</f>
        <v>0</v>
      </c>
      <c r="F93" s="74">
        <f t="shared" si="39"/>
        <v>0</v>
      </c>
      <c r="G93" s="74">
        <f t="shared" si="39"/>
        <v>0</v>
      </c>
      <c r="H93" s="74">
        <f t="shared" si="39"/>
        <v>0</v>
      </c>
      <c r="I93" s="74">
        <f t="shared" si="39"/>
        <v>0</v>
      </c>
      <c r="J93" s="74">
        <f t="shared" si="39"/>
        <v>0</v>
      </c>
      <c r="K93" s="74">
        <f t="shared" si="39"/>
        <v>0</v>
      </c>
      <c r="L93" s="74">
        <f t="shared" si="39"/>
        <v>0</v>
      </c>
      <c r="M93" s="74">
        <f t="shared" si="39"/>
        <v>0</v>
      </c>
      <c r="N93" s="74">
        <f t="shared" si="39"/>
        <v>0</v>
      </c>
      <c r="O93" s="74">
        <f t="shared" si="39"/>
        <v>0</v>
      </c>
      <c r="P93" s="74">
        <f t="shared" si="39"/>
        <v>0</v>
      </c>
      <c r="Q93" s="74">
        <f t="shared" si="39"/>
        <v>0</v>
      </c>
      <c r="R93" s="74">
        <f t="shared" si="39"/>
        <v>0</v>
      </c>
      <c r="S93" s="74">
        <f t="shared" si="39"/>
        <v>0</v>
      </c>
      <c r="T93" s="74">
        <f t="shared" si="39"/>
        <v>0</v>
      </c>
      <c r="U93" s="74">
        <f t="shared" si="39"/>
        <v>0</v>
      </c>
      <c r="V93" s="74">
        <f t="shared" si="39"/>
        <v>0</v>
      </c>
      <c r="W93" s="74">
        <f t="shared" si="39"/>
        <v>0</v>
      </c>
      <c r="X93" s="74">
        <f t="shared" si="39"/>
        <v>0</v>
      </c>
      <c r="Y93" s="74">
        <f t="shared" si="39"/>
        <v>0</v>
      </c>
      <c r="Z93" s="74">
        <f t="shared" si="39"/>
        <v>0</v>
      </c>
      <c r="AA93" s="74">
        <f t="shared" si="39"/>
        <v>0</v>
      </c>
      <c r="AB93" s="74">
        <f t="shared" si="39"/>
        <v>0</v>
      </c>
      <c r="AC93" s="74">
        <f t="shared" ref="AC93:BC93" si="40">AC8</f>
        <v>0</v>
      </c>
      <c r="AD93" s="74">
        <f t="shared" si="40"/>
        <v>0</v>
      </c>
      <c r="AE93" s="74">
        <f t="shared" si="40"/>
        <v>0</v>
      </c>
      <c r="AF93" s="74">
        <f t="shared" si="40"/>
        <v>0</v>
      </c>
      <c r="AG93" s="74">
        <f t="shared" si="40"/>
        <v>0</v>
      </c>
      <c r="AH93" s="74">
        <f t="shared" si="40"/>
        <v>0</v>
      </c>
      <c r="AI93" s="74">
        <f t="shared" si="40"/>
        <v>0</v>
      </c>
      <c r="AJ93" s="74">
        <f t="shared" si="40"/>
        <v>0</v>
      </c>
      <c r="AK93" s="74">
        <f t="shared" si="40"/>
        <v>0</v>
      </c>
      <c r="AL93" s="74">
        <f t="shared" si="40"/>
        <v>0</v>
      </c>
      <c r="AM93" s="74">
        <f t="shared" si="40"/>
        <v>0</v>
      </c>
      <c r="AN93" s="74">
        <f t="shared" si="40"/>
        <v>0</v>
      </c>
      <c r="AO93" s="74">
        <f t="shared" si="40"/>
        <v>0</v>
      </c>
      <c r="AP93" s="74">
        <f t="shared" si="40"/>
        <v>0</v>
      </c>
      <c r="AQ93" s="74">
        <f t="shared" si="40"/>
        <v>0</v>
      </c>
      <c r="AR93" s="74">
        <f t="shared" si="40"/>
        <v>0</v>
      </c>
      <c r="AS93" s="74">
        <f t="shared" si="40"/>
        <v>0</v>
      </c>
      <c r="AT93" s="74">
        <f t="shared" si="40"/>
        <v>0</v>
      </c>
      <c r="AU93" s="74">
        <f t="shared" si="40"/>
        <v>0</v>
      </c>
      <c r="AV93" s="74">
        <f t="shared" si="40"/>
        <v>0</v>
      </c>
      <c r="AW93" s="74">
        <f t="shared" si="40"/>
        <v>0</v>
      </c>
      <c r="AX93" s="74">
        <f t="shared" si="40"/>
        <v>0</v>
      </c>
      <c r="AY93" s="74">
        <f t="shared" si="40"/>
        <v>0</v>
      </c>
      <c r="AZ93" s="74">
        <f t="shared" si="40"/>
        <v>0</v>
      </c>
      <c r="BA93" s="74">
        <f t="shared" si="40"/>
        <v>0</v>
      </c>
      <c r="BB93" s="74">
        <f t="shared" si="40"/>
        <v>0</v>
      </c>
      <c r="BC93" s="74">
        <f t="shared" si="40"/>
        <v>0</v>
      </c>
      <c r="BD93" s="74">
        <f t="shared" si="39"/>
        <v>0</v>
      </c>
      <c r="BE93" s="74">
        <f t="shared" si="39"/>
        <v>0</v>
      </c>
      <c r="BF93" s="75">
        <f t="shared" si="39"/>
        <v>0</v>
      </c>
      <c r="BG93" s="4">
        <f t="shared" si="39"/>
        <v>0</v>
      </c>
      <c r="BH93" s="5"/>
      <c r="BI93" s="98"/>
    </row>
    <row r="94" spans="1:61" ht="19" customHeight="1" thickBot="1">
      <c r="A94" s="127"/>
      <c r="B94" s="128"/>
      <c r="C94" s="72">
        <f t="shared" si="36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6"/>
      <c r="BG94" s="4"/>
      <c r="BH94" s="5"/>
      <c r="BI94" s="98"/>
    </row>
    <row r="95" spans="1:61" ht="19" customHeight="1" thickBot="1">
      <c r="A95" s="127"/>
      <c r="B95" s="128"/>
      <c r="C95" s="72">
        <f t="shared" si="36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6"/>
      <c r="BG95" s="4"/>
      <c r="BH95" s="5"/>
      <c r="BI95" s="98"/>
    </row>
    <row r="96" spans="1:61" ht="19" customHeight="1" thickBot="1">
      <c r="A96" s="127"/>
      <c r="B96" s="128"/>
      <c r="C96" s="72">
        <f t="shared" si="36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6"/>
      <c r="BG96" s="4"/>
      <c r="BH96" s="5"/>
      <c r="BI96" s="98"/>
    </row>
    <row r="97" spans="1:61" ht="19" customHeight="1" thickBot="1">
      <c r="A97" s="127"/>
      <c r="B97" s="128"/>
      <c r="C97" s="72">
        <f t="shared" si="36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6"/>
      <c r="BG97" s="4"/>
      <c r="BH97" s="5"/>
      <c r="BI97" s="98"/>
    </row>
    <row r="98" spans="1:61" ht="19" customHeight="1" thickBot="1">
      <c r="A98" s="127"/>
      <c r="B98" s="128"/>
      <c r="C98" s="151"/>
      <c r="D98" s="131" t="s">
        <v>23</v>
      </c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3"/>
      <c r="AL98" s="131" t="s">
        <v>23</v>
      </c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3"/>
      <c r="BG98" s="4"/>
      <c r="BH98" s="5"/>
      <c r="BI98" s="98"/>
    </row>
    <row r="99" spans="1:61" ht="19" customHeight="1" thickBot="1">
      <c r="A99" s="127"/>
      <c r="B99" s="128"/>
      <c r="C99" s="45">
        <f>C97+1</f>
        <v>77</v>
      </c>
      <c r="D99" s="73">
        <f>D6</f>
        <v>0</v>
      </c>
      <c r="E99" s="74">
        <f t="shared" ref="E99:BF99" si="41">E6</f>
        <v>0</v>
      </c>
      <c r="F99" s="74">
        <f t="shared" si="41"/>
        <v>0</v>
      </c>
      <c r="G99" s="74">
        <f t="shared" si="41"/>
        <v>0</v>
      </c>
      <c r="H99" s="74">
        <f t="shared" si="41"/>
        <v>0</v>
      </c>
      <c r="I99" s="74">
        <f t="shared" si="41"/>
        <v>0</v>
      </c>
      <c r="J99" s="74">
        <f t="shared" si="41"/>
        <v>0</v>
      </c>
      <c r="K99" s="74">
        <f t="shared" si="41"/>
        <v>0</v>
      </c>
      <c r="L99" s="74">
        <f t="shared" si="41"/>
        <v>0</v>
      </c>
      <c r="M99" s="74">
        <f t="shared" si="41"/>
        <v>0</v>
      </c>
      <c r="N99" s="74">
        <f t="shared" si="41"/>
        <v>0</v>
      </c>
      <c r="O99" s="74">
        <f t="shared" si="41"/>
        <v>0</v>
      </c>
      <c r="P99" s="74">
        <f t="shared" si="41"/>
        <v>0</v>
      </c>
      <c r="Q99" s="74">
        <f t="shared" si="41"/>
        <v>0</v>
      </c>
      <c r="R99" s="74">
        <f t="shared" si="41"/>
        <v>0</v>
      </c>
      <c r="S99" s="74">
        <f t="shared" si="41"/>
        <v>0</v>
      </c>
      <c r="T99" s="74">
        <f t="shared" si="41"/>
        <v>0</v>
      </c>
      <c r="U99" s="74">
        <f t="shared" si="41"/>
        <v>0</v>
      </c>
      <c r="V99" s="74">
        <f t="shared" si="41"/>
        <v>0</v>
      </c>
      <c r="W99" s="74">
        <f t="shared" si="41"/>
        <v>0</v>
      </c>
      <c r="X99" s="74">
        <f t="shared" si="41"/>
        <v>0</v>
      </c>
      <c r="Y99" s="74">
        <f t="shared" si="41"/>
        <v>0</v>
      </c>
      <c r="Z99" s="74">
        <f t="shared" si="41"/>
        <v>0</v>
      </c>
      <c r="AA99" s="74">
        <f t="shared" si="41"/>
        <v>0</v>
      </c>
      <c r="AB99" s="74">
        <f t="shared" si="41"/>
        <v>0</v>
      </c>
      <c r="AC99" s="74">
        <f t="shared" si="41"/>
        <v>0</v>
      </c>
      <c r="AD99" s="74">
        <f t="shared" si="41"/>
        <v>0</v>
      </c>
      <c r="AE99" s="74">
        <f t="shared" si="41"/>
        <v>0</v>
      </c>
      <c r="AF99" s="74">
        <f t="shared" si="41"/>
        <v>0</v>
      </c>
      <c r="AG99" s="74">
        <f t="shared" si="41"/>
        <v>0</v>
      </c>
      <c r="AH99" s="74">
        <f t="shared" si="41"/>
        <v>0</v>
      </c>
      <c r="AI99" s="74">
        <f t="shared" si="41"/>
        <v>0</v>
      </c>
      <c r="AJ99" s="74">
        <f t="shared" si="41"/>
        <v>0</v>
      </c>
      <c r="AK99" s="74">
        <f t="shared" si="41"/>
        <v>0</v>
      </c>
      <c r="AL99" s="74">
        <f t="shared" si="41"/>
        <v>0</v>
      </c>
      <c r="AM99" s="74">
        <f t="shared" si="41"/>
        <v>0</v>
      </c>
      <c r="AN99" s="74">
        <f t="shared" si="41"/>
        <v>0</v>
      </c>
      <c r="AO99" s="74">
        <f t="shared" si="41"/>
        <v>0</v>
      </c>
      <c r="AP99" s="74">
        <f t="shared" si="41"/>
        <v>0</v>
      </c>
      <c r="AQ99" s="74">
        <f t="shared" si="41"/>
        <v>0</v>
      </c>
      <c r="AR99" s="74">
        <f t="shared" si="41"/>
        <v>0</v>
      </c>
      <c r="AS99" s="74">
        <f t="shared" si="41"/>
        <v>0</v>
      </c>
      <c r="AT99" s="74">
        <f t="shared" si="41"/>
        <v>0</v>
      </c>
      <c r="AU99" s="74">
        <f t="shared" si="41"/>
        <v>0</v>
      </c>
      <c r="AV99" s="74">
        <f t="shared" si="41"/>
        <v>0</v>
      </c>
      <c r="AW99" s="74">
        <f t="shared" si="41"/>
        <v>0</v>
      </c>
      <c r="AX99" s="74">
        <f t="shared" si="41"/>
        <v>0</v>
      </c>
      <c r="AY99" s="74">
        <f t="shared" si="41"/>
        <v>0</v>
      </c>
      <c r="AZ99" s="74">
        <f t="shared" si="41"/>
        <v>0</v>
      </c>
      <c r="BA99" s="74">
        <f t="shared" si="41"/>
        <v>0</v>
      </c>
      <c r="BB99" s="74">
        <f t="shared" si="41"/>
        <v>0</v>
      </c>
      <c r="BC99" s="74">
        <f t="shared" si="41"/>
        <v>0</v>
      </c>
      <c r="BD99" s="74">
        <f t="shared" si="41"/>
        <v>0</v>
      </c>
      <c r="BE99" s="74">
        <f t="shared" si="41"/>
        <v>0</v>
      </c>
      <c r="BF99" s="75">
        <f t="shared" si="41"/>
        <v>0</v>
      </c>
      <c r="BG99" s="4"/>
      <c r="BH99" s="5"/>
      <c r="BI99" s="98"/>
    </row>
    <row r="100" spans="1:61" ht="36" customHeight="1" thickBot="1">
      <c r="A100" s="127"/>
      <c r="B100" s="128"/>
      <c r="C100" s="151"/>
      <c r="D100" s="131" t="s">
        <v>24</v>
      </c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3"/>
      <c r="AL100" s="159" t="s">
        <v>24</v>
      </c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1"/>
      <c r="BG100" s="4"/>
      <c r="BH100" s="5"/>
      <c r="BI100" s="98"/>
    </row>
    <row r="101" spans="1:61" ht="19" customHeight="1" thickBot="1">
      <c r="A101" s="127"/>
      <c r="B101" s="128"/>
      <c r="C101" s="45">
        <f>C99+1</f>
        <v>78</v>
      </c>
      <c r="D101" s="73">
        <f>D16</f>
        <v>0</v>
      </c>
      <c r="E101" s="74">
        <f t="shared" ref="E101:BF101" si="42">E16</f>
        <v>0</v>
      </c>
      <c r="F101" s="74">
        <f t="shared" si="42"/>
        <v>0</v>
      </c>
      <c r="G101" s="74">
        <f t="shared" si="42"/>
        <v>0</v>
      </c>
      <c r="H101" s="74">
        <f t="shared" si="42"/>
        <v>0</v>
      </c>
      <c r="I101" s="74">
        <f t="shared" si="42"/>
        <v>0</v>
      </c>
      <c r="J101" s="74">
        <f t="shared" si="42"/>
        <v>0</v>
      </c>
      <c r="K101" s="74">
        <f t="shared" si="42"/>
        <v>0</v>
      </c>
      <c r="L101" s="74">
        <f t="shared" si="42"/>
        <v>0</v>
      </c>
      <c r="M101" s="74">
        <f t="shared" si="42"/>
        <v>0</v>
      </c>
      <c r="N101" s="74">
        <f t="shared" si="42"/>
        <v>0</v>
      </c>
      <c r="O101" s="74">
        <f t="shared" si="42"/>
        <v>0</v>
      </c>
      <c r="P101" s="74">
        <f t="shared" si="42"/>
        <v>0</v>
      </c>
      <c r="Q101" s="74">
        <f t="shared" si="42"/>
        <v>0</v>
      </c>
      <c r="R101" s="74">
        <f t="shared" si="42"/>
        <v>0</v>
      </c>
      <c r="S101" s="74">
        <f t="shared" si="42"/>
        <v>0</v>
      </c>
      <c r="T101" s="74">
        <f t="shared" si="42"/>
        <v>0</v>
      </c>
      <c r="U101" s="74">
        <f t="shared" si="42"/>
        <v>0</v>
      </c>
      <c r="V101" s="74">
        <f t="shared" si="42"/>
        <v>0</v>
      </c>
      <c r="W101" s="74">
        <f t="shared" si="42"/>
        <v>0</v>
      </c>
      <c r="X101" s="74">
        <f t="shared" si="42"/>
        <v>0</v>
      </c>
      <c r="Y101" s="74">
        <f t="shared" si="42"/>
        <v>0</v>
      </c>
      <c r="Z101" s="74">
        <f t="shared" si="42"/>
        <v>0</v>
      </c>
      <c r="AA101" s="74">
        <f t="shared" si="42"/>
        <v>0</v>
      </c>
      <c r="AB101" s="74">
        <f t="shared" si="42"/>
        <v>0</v>
      </c>
      <c r="AC101" s="74">
        <f t="shared" si="42"/>
        <v>0</v>
      </c>
      <c r="AD101" s="74">
        <f t="shared" si="42"/>
        <v>0</v>
      </c>
      <c r="AE101" s="74">
        <f t="shared" si="42"/>
        <v>0</v>
      </c>
      <c r="AF101" s="74">
        <f t="shared" si="42"/>
        <v>0</v>
      </c>
      <c r="AG101" s="74">
        <f t="shared" si="42"/>
        <v>0</v>
      </c>
      <c r="AH101" s="74">
        <f t="shared" si="42"/>
        <v>0</v>
      </c>
      <c r="AI101" s="74">
        <f t="shared" si="42"/>
        <v>0</v>
      </c>
      <c r="AJ101" s="74">
        <f t="shared" si="42"/>
        <v>0</v>
      </c>
      <c r="AK101" s="74">
        <f t="shared" si="42"/>
        <v>0</v>
      </c>
      <c r="AL101" s="74">
        <f t="shared" si="42"/>
        <v>0</v>
      </c>
      <c r="AM101" s="74">
        <f t="shared" si="42"/>
        <v>0</v>
      </c>
      <c r="AN101" s="74">
        <f t="shared" si="42"/>
        <v>0</v>
      </c>
      <c r="AO101" s="74">
        <f t="shared" si="42"/>
        <v>0</v>
      </c>
      <c r="AP101" s="74">
        <f t="shared" si="42"/>
        <v>0</v>
      </c>
      <c r="AQ101" s="74">
        <f t="shared" si="42"/>
        <v>0</v>
      </c>
      <c r="AR101" s="74">
        <f t="shared" si="42"/>
        <v>0</v>
      </c>
      <c r="AS101" s="74">
        <f t="shared" si="42"/>
        <v>0</v>
      </c>
      <c r="AT101" s="74">
        <f t="shared" si="42"/>
        <v>0</v>
      </c>
      <c r="AU101" s="74">
        <f t="shared" si="42"/>
        <v>0</v>
      </c>
      <c r="AV101" s="74">
        <f t="shared" si="42"/>
        <v>0</v>
      </c>
      <c r="AW101" s="74">
        <f t="shared" si="42"/>
        <v>0</v>
      </c>
      <c r="AX101" s="74">
        <f t="shared" si="42"/>
        <v>0</v>
      </c>
      <c r="AY101" s="74">
        <f t="shared" si="42"/>
        <v>0</v>
      </c>
      <c r="AZ101" s="74">
        <f t="shared" si="42"/>
        <v>0</v>
      </c>
      <c r="BA101" s="74">
        <f t="shared" si="42"/>
        <v>0</v>
      </c>
      <c r="BB101" s="74">
        <f t="shared" si="42"/>
        <v>0</v>
      </c>
      <c r="BC101" s="74">
        <f t="shared" si="42"/>
        <v>0</v>
      </c>
      <c r="BD101" s="74">
        <f t="shared" si="42"/>
        <v>0</v>
      </c>
      <c r="BE101" s="74">
        <f t="shared" si="42"/>
        <v>0</v>
      </c>
      <c r="BF101" s="75">
        <f t="shared" si="42"/>
        <v>0</v>
      </c>
      <c r="BG101" s="4"/>
      <c r="BH101" s="5"/>
      <c r="BI101" s="98"/>
    </row>
    <row r="102" spans="1:61" ht="19" customHeight="1" thickBot="1">
      <c r="A102" s="127"/>
      <c r="B102" s="128"/>
      <c r="C102" s="72">
        <f t="shared" si="36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6"/>
      <c r="BG102" s="4"/>
      <c r="BH102" s="5"/>
      <c r="BI102" s="98"/>
    </row>
    <row r="103" spans="1:61" ht="19" customHeight="1" thickBot="1">
      <c r="A103" s="129"/>
      <c r="B103" s="130"/>
      <c r="C103" s="72">
        <f t="shared" si="36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9"/>
      <c r="BG103" s="6"/>
      <c r="BH103" s="7"/>
      <c r="BI103" s="99"/>
    </row>
    <row r="104" spans="1:61" ht="77" customHeight="1" thickBot="1">
      <c r="A104" s="125" t="s">
        <v>3</v>
      </c>
      <c r="B104" s="126"/>
      <c r="C104" s="151"/>
      <c r="D104" s="131" t="s">
        <v>47</v>
      </c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3"/>
      <c r="AL104" s="155" t="s">
        <v>47</v>
      </c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7"/>
      <c r="BG104" s="2" t="e">
        <f>SUM(D105:BF116)/COUNTA(D2:BF2)/9</f>
        <v>#DIV/0!</v>
      </c>
      <c r="BH104" s="3" t="e">
        <f>BG104*50</f>
        <v>#DIV/0!</v>
      </c>
      <c r="BI104" s="98" t="e">
        <f>IF(BH104&gt;95,"требуется пересмотр образовательных задач на предмет соответствия возможностям детей",IF(OR(BH104=75,AND(BH104&gt;75,BH104&lt;95)),"условия соответствуют образовательным задачам",IF(OR(BH104=50,AND(BH104&lt;75,BH104&gt;50)),"требуется оптимизация условий, созданных в ДОО","требуется коррекция условий, созданных в ДОО")))</f>
        <v>#DIV/0!</v>
      </c>
    </row>
    <row r="105" spans="1:61" ht="19" customHeight="1" thickBot="1">
      <c r="A105" s="127"/>
      <c r="B105" s="128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6"/>
      <c r="BG105" s="4"/>
      <c r="BH105" s="5"/>
      <c r="BI105" s="98"/>
    </row>
    <row r="106" spans="1:61" ht="19" customHeight="1" thickBot="1">
      <c r="A106" s="127"/>
      <c r="B106" s="128"/>
      <c r="C106" s="55">
        <f t="shared" si="36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3"/>
      <c r="BG106" s="4"/>
      <c r="BH106" s="5"/>
      <c r="BI106" s="98"/>
    </row>
    <row r="107" spans="1:61" ht="19" customHeight="1" thickBot="1">
      <c r="A107" s="127"/>
      <c r="B107" s="128"/>
      <c r="C107" s="55">
        <f t="shared" si="36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3"/>
      <c r="BG107" s="4"/>
      <c r="BH107" s="5"/>
      <c r="BI107" s="98"/>
    </row>
    <row r="108" spans="1:61" ht="19" customHeight="1" thickBot="1">
      <c r="A108" s="127"/>
      <c r="B108" s="128"/>
      <c r="C108" s="55">
        <f t="shared" si="36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3"/>
      <c r="BG108" s="4"/>
      <c r="BH108" s="5"/>
      <c r="BI108" s="98"/>
    </row>
    <row r="109" spans="1:61" ht="19" customHeight="1" thickBot="1">
      <c r="A109" s="127"/>
      <c r="B109" s="128"/>
      <c r="C109" s="55">
        <f t="shared" si="36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3"/>
      <c r="BG109" s="4"/>
      <c r="BH109" s="5"/>
      <c r="BI109" s="98"/>
    </row>
    <row r="110" spans="1:61" ht="20" customHeight="1" thickBot="1">
      <c r="A110" s="127"/>
      <c r="B110" s="128"/>
      <c r="C110" s="151"/>
      <c r="D110" s="131" t="s">
        <v>25</v>
      </c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3"/>
      <c r="AL110" s="162" t="s">
        <v>25</v>
      </c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4"/>
      <c r="BG110" s="4"/>
      <c r="BH110" s="5"/>
      <c r="BI110" s="98"/>
    </row>
    <row r="111" spans="1:61" ht="19" customHeight="1" thickBot="1">
      <c r="A111" s="127"/>
      <c r="B111" s="128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6"/>
      <c r="BG111" s="4"/>
      <c r="BH111" s="5"/>
      <c r="BI111" s="98"/>
    </row>
    <row r="112" spans="1:61" ht="19" customHeight="1" thickBot="1">
      <c r="A112" s="127"/>
      <c r="B112" s="128"/>
      <c r="C112" s="151"/>
      <c r="D112" s="131" t="s">
        <v>26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3"/>
      <c r="AL112" s="131" t="s">
        <v>26</v>
      </c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3"/>
      <c r="BG112" s="4"/>
      <c r="BH112" s="5"/>
      <c r="BI112" s="98"/>
    </row>
    <row r="113" spans="1:61" ht="19" customHeight="1" thickBot="1">
      <c r="A113" s="127"/>
      <c r="B113" s="128"/>
      <c r="C113" s="45">
        <f>C111+1</f>
        <v>87</v>
      </c>
      <c r="D113" s="73">
        <f>D19</f>
        <v>0</v>
      </c>
      <c r="E113" s="74">
        <f t="shared" ref="E113:BF113" si="43">E19</f>
        <v>0</v>
      </c>
      <c r="F113" s="74">
        <f t="shared" si="43"/>
        <v>0</v>
      </c>
      <c r="G113" s="74">
        <f t="shared" si="43"/>
        <v>0</v>
      </c>
      <c r="H113" s="74">
        <f t="shared" si="43"/>
        <v>0</v>
      </c>
      <c r="I113" s="74">
        <f t="shared" si="43"/>
        <v>0</v>
      </c>
      <c r="J113" s="74">
        <f t="shared" si="43"/>
        <v>0</v>
      </c>
      <c r="K113" s="74">
        <f t="shared" si="43"/>
        <v>0</v>
      </c>
      <c r="L113" s="74">
        <f t="shared" si="43"/>
        <v>0</v>
      </c>
      <c r="M113" s="74">
        <f t="shared" si="43"/>
        <v>0</v>
      </c>
      <c r="N113" s="74">
        <f t="shared" si="43"/>
        <v>0</v>
      </c>
      <c r="O113" s="74">
        <f t="shared" si="43"/>
        <v>0</v>
      </c>
      <c r="P113" s="74">
        <f t="shared" si="43"/>
        <v>0</v>
      </c>
      <c r="Q113" s="74">
        <f t="shared" si="43"/>
        <v>0</v>
      </c>
      <c r="R113" s="74">
        <f t="shared" si="43"/>
        <v>0</v>
      </c>
      <c r="S113" s="74">
        <f t="shared" si="43"/>
        <v>0</v>
      </c>
      <c r="T113" s="74">
        <f t="shared" si="43"/>
        <v>0</v>
      </c>
      <c r="U113" s="74">
        <f t="shared" si="43"/>
        <v>0</v>
      </c>
      <c r="V113" s="74">
        <f t="shared" si="43"/>
        <v>0</v>
      </c>
      <c r="W113" s="74">
        <f t="shared" si="43"/>
        <v>0</v>
      </c>
      <c r="X113" s="74">
        <f t="shared" si="43"/>
        <v>0</v>
      </c>
      <c r="Y113" s="74">
        <f t="shared" si="43"/>
        <v>0</v>
      </c>
      <c r="Z113" s="74">
        <f t="shared" si="43"/>
        <v>0</v>
      </c>
      <c r="AA113" s="74">
        <f t="shared" si="43"/>
        <v>0</v>
      </c>
      <c r="AB113" s="74">
        <f t="shared" si="43"/>
        <v>0</v>
      </c>
      <c r="AC113" s="74">
        <f t="shared" si="43"/>
        <v>0</v>
      </c>
      <c r="AD113" s="74">
        <f t="shared" si="43"/>
        <v>0</v>
      </c>
      <c r="AE113" s="74">
        <f t="shared" si="43"/>
        <v>0</v>
      </c>
      <c r="AF113" s="74">
        <f t="shared" si="43"/>
        <v>0</v>
      </c>
      <c r="AG113" s="74">
        <f t="shared" si="43"/>
        <v>0</v>
      </c>
      <c r="AH113" s="74">
        <f t="shared" si="43"/>
        <v>0</v>
      </c>
      <c r="AI113" s="74">
        <f t="shared" si="43"/>
        <v>0</v>
      </c>
      <c r="AJ113" s="74">
        <f t="shared" si="43"/>
        <v>0</v>
      </c>
      <c r="AK113" s="74">
        <f t="shared" si="43"/>
        <v>0</v>
      </c>
      <c r="AL113" s="74">
        <f t="shared" si="43"/>
        <v>0</v>
      </c>
      <c r="AM113" s="74">
        <f t="shared" si="43"/>
        <v>0</v>
      </c>
      <c r="AN113" s="74">
        <f t="shared" si="43"/>
        <v>0</v>
      </c>
      <c r="AO113" s="74">
        <f t="shared" si="43"/>
        <v>0</v>
      </c>
      <c r="AP113" s="74">
        <f t="shared" si="43"/>
        <v>0</v>
      </c>
      <c r="AQ113" s="74">
        <f t="shared" si="43"/>
        <v>0</v>
      </c>
      <c r="AR113" s="74">
        <f t="shared" si="43"/>
        <v>0</v>
      </c>
      <c r="AS113" s="74">
        <f t="shared" si="43"/>
        <v>0</v>
      </c>
      <c r="AT113" s="74">
        <f t="shared" si="43"/>
        <v>0</v>
      </c>
      <c r="AU113" s="74">
        <f t="shared" si="43"/>
        <v>0</v>
      </c>
      <c r="AV113" s="74">
        <f t="shared" si="43"/>
        <v>0</v>
      </c>
      <c r="AW113" s="74">
        <f t="shared" si="43"/>
        <v>0</v>
      </c>
      <c r="AX113" s="74">
        <f t="shared" si="43"/>
        <v>0</v>
      </c>
      <c r="AY113" s="74">
        <f t="shared" si="43"/>
        <v>0</v>
      </c>
      <c r="AZ113" s="74">
        <f t="shared" si="43"/>
        <v>0</v>
      </c>
      <c r="BA113" s="74">
        <f t="shared" si="43"/>
        <v>0</v>
      </c>
      <c r="BB113" s="74">
        <f t="shared" si="43"/>
        <v>0</v>
      </c>
      <c r="BC113" s="74">
        <f t="shared" si="43"/>
        <v>0</v>
      </c>
      <c r="BD113" s="74">
        <f t="shared" si="43"/>
        <v>0</v>
      </c>
      <c r="BE113" s="74">
        <f t="shared" si="43"/>
        <v>0</v>
      </c>
      <c r="BF113" s="75">
        <f t="shared" si="43"/>
        <v>0</v>
      </c>
      <c r="BG113" s="4"/>
      <c r="BH113" s="5"/>
      <c r="BI113" s="98"/>
    </row>
    <row r="114" spans="1:61" ht="37" customHeight="1" thickBot="1">
      <c r="A114" s="127"/>
      <c r="B114" s="128"/>
      <c r="C114" s="151"/>
      <c r="D114" s="131" t="s">
        <v>32</v>
      </c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3"/>
      <c r="AL114" s="155" t="s">
        <v>32</v>
      </c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7"/>
      <c r="BG114" s="4"/>
      <c r="BH114" s="5"/>
      <c r="BI114" s="98"/>
    </row>
    <row r="115" spans="1:61" ht="19" customHeight="1" thickBot="1">
      <c r="A115" s="127"/>
      <c r="B115" s="128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6"/>
      <c r="BG115" s="4"/>
      <c r="BH115" s="5"/>
      <c r="BI115" s="98"/>
    </row>
    <row r="116" spans="1:61" ht="19" customHeight="1" thickBot="1">
      <c r="A116" s="129"/>
      <c r="B116" s="130"/>
      <c r="C116" s="76">
        <f t="shared" si="36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9"/>
      <c r="BG116" s="6"/>
      <c r="BH116" s="7"/>
      <c r="BI116" s="98"/>
    </row>
    <row r="117" spans="1:61" s="23" customFormat="1" ht="61" customHeight="1" thickBot="1">
      <c r="A117" s="105" t="s">
        <v>40</v>
      </c>
      <c r="B117" s="106"/>
      <c r="C117" s="107"/>
      <c r="D117" s="1">
        <f>(SUM(D5:D35)+SUM(D39:D41)+SUM(D43:D53)+SUM(D66:D72)+SUM(D56:D61)+SUM(D78)+SUM(D85:D90)+D82+SUM(D94:D97)+SUM(D102:D111)+SUM(D115:D116))/69*50</f>
        <v>0</v>
      </c>
      <c r="E117" s="1">
        <f t="shared" ref="E117:BF117" si="44">(SUM(E5:E35)+SUM(E39:E41)+SUM(E43:E53)+SUM(E66:E72)+SUM(E56:E61)+SUM(E78)+SUM(E85:E90)+E82+SUM(E94:E97)+SUM(E102:E111)+SUM(E115:E116))/69*50</f>
        <v>0</v>
      </c>
      <c r="F117" s="1">
        <f t="shared" si="44"/>
        <v>0</v>
      </c>
      <c r="G117" s="1">
        <f t="shared" si="44"/>
        <v>0</v>
      </c>
      <c r="H117" s="1">
        <f t="shared" si="44"/>
        <v>0</v>
      </c>
      <c r="I117" s="1">
        <f t="shared" si="44"/>
        <v>0</v>
      </c>
      <c r="J117" s="1">
        <f t="shared" si="44"/>
        <v>0</v>
      </c>
      <c r="K117" s="1">
        <f t="shared" si="44"/>
        <v>0</v>
      </c>
      <c r="L117" s="1">
        <f t="shared" si="44"/>
        <v>0</v>
      </c>
      <c r="M117" s="1">
        <f t="shared" si="44"/>
        <v>0</v>
      </c>
      <c r="N117" s="1">
        <f t="shared" si="44"/>
        <v>0</v>
      </c>
      <c r="O117" s="1">
        <f t="shared" si="44"/>
        <v>0</v>
      </c>
      <c r="P117" s="1">
        <f t="shared" si="44"/>
        <v>0</v>
      </c>
      <c r="Q117" s="1">
        <f t="shared" si="44"/>
        <v>0</v>
      </c>
      <c r="R117" s="1">
        <f t="shared" si="44"/>
        <v>0</v>
      </c>
      <c r="S117" s="1">
        <f t="shared" si="44"/>
        <v>0</v>
      </c>
      <c r="T117" s="1">
        <f t="shared" si="44"/>
        <v>0</v>
      </c>
      <c r="U117" s="1">
        <f t="shared" si="44"/>
        <v>0</v>
      </c>
      <c r="V117" s="1">
        <f t="shared" si="44"/>
        <v>0</v>
      </c>
      <c r="W117" s="1">
        <f t="shared" si="44"/>
        <v>0</v>
      </c>
      <c r="X117" s="1">
        <f t="shared" si="44"/>
        <v>0</v>
      </c>
      <c r="Y117" s="1">
        <f t="shared" si="44"/>
        <v>0</v>
      </c>
      <c r="Z117" s="1">
        <f t="shared" si="44"/>
        <v>0</v>
      </c>
      <c r="AA117" s="1">
        <f t="shared" si="44"/>
        <v>0</v>
      </c>
      <c r="AB117" s="1">
        <f t="shared" si="44"/>
        <v>0</v>
      </c>
      <c r="AC117" s="1">
        <f t="shared" ref="AC117:BC117" si="45">(SUM(AC5:AC35)+SUM(AC39:AC41)+SUM(AC43:AC53)+SUM(AC66:AC72)+SUM(AC56:AC61)+SUM(AC78)+SUM(AC85:AC90)+AC82+SUM(AC94:AC97)+SUM(AC102:AC111)+SUM(AC115:AC116))/69*50</f>
        <v>0</v>
      </c>
      <c r="AD117" s="1">
        <f t="shared" si="45"/>
        <v>0</v>
      </c>
      <c r="AE117" s="1">
        <f t="shared" si="45"/>
        <v>0</v>
      </c>
      <c r="AF117" s="1">
        <f t="shared" si="45"/>
        <v>0</v>
      </c>
      <c r="AG117" s="1">
        <f t="shared" si="45"/>
        <v>0</v>
      </c>
      <c r="AH117" s="1">
        <f t="shared" si="45"/>
        <v>0</v>
      </c>
      <c r="AI117" s="1">
        <f t="shared" si="45"/>
        <v>0</v>
      </c>
      <c r="AJ117" s="1">
        <f t="shared" si="45"/>
        <v>0</v>
      </c>
      <c r="AK117" s="1">
        <f t="shared" si="45"/>
        <v>0</v>
      </c>
      <c r="AL117" s="1">
        <f t="shared" si="45"/>
        <v>0</v>
      </c>
      <c r="AM117" s="1">
        <f t="shared" si="45"/>
        <v>0</v>
      </c>
      <c r="AN117" s="1">
        <f t="shared" si="45"/>
        <v>0</v>
      </c>
      <c r="AO117" s="1">
        <f t="shared" si="45"/>
        <v>0</v>
      </c>
      <c r="AP117" s="1">
        <f t="shared" si="45"/>
        <v>0</v>
      </c>
      <c r="AQ117" s="1">
        <f t="shared" si="45"/>
        <v>0</v>
      </c>
      <c r="AR117" s="1">
        <f t="shared" si="45"/>
        <v>0</v>
      </c>
      <c r="AS117" s="1">
        <f t="shared" si="45"/>
        <v>0</v>
      </c>
      <c r="AT117" s="1">
        <f t="shared" si="45"/>
        <v>0</v>
      </c>
      <c r="AU117" s="1">
        <f t="shared" si="45"/>
        <v>0</v>
      </c>
      <c r="AV117" s="1">
        <f t="shared" si="45"/>
        <v>0</v>
      </c>
      <c r="AW117" s="1">
        <f t="shared" si="45"/>
        <v>0</v>
      </c>
      <c r="AX117" s="1">
        <f t="shared" si="45"/>
        <v>0</v>
      </c>
      <c r="AY117" s="1">
        <f t="shared" si="45"/>
        <v>0</v>
      </c>
      <c r="AZ117" s="1">
        <f t="shared" si="45"/>
        <v>0</v>
      </c>
      <c r="BA117" s="1">
        <f t="shared" si="45"/>
        <v>0</v>
      </c>
      <c r="BB117" s="1">
        <f t="shared" si="45"/>
        <v>0</v>
      </c>
      <c r="BC117" s="1">
        <f t="shared" si="45"/>
        <v>0</v>
      </c>
      <c r="BD117" s="1">
        <f t="shared" si="44"/>
        <v>0</v>
      </c>
      <c r="BE117" s="1">
        <f t="shared" si="44"/>
        <v>0</v>
      </c>
      <c r="BF117" s="1">
        <f t="shared" si="44"/>
        <v>0</v>
      </c>
      <c r="BG117" s="24" t="e">
        <f>SUM(D4:BF116)/COUNTA(D2:BF2)/89</f>
        <v>#DIV/0!</v>
      </c>
      <c r="BH117" s="3" t="e">
        <f>BG117*50</f>
        <v>#DIV/0!</v>
      </c>
      <c r="BI117" s="103" t="e">
        <f>IF(BH117&gt;95,"требуется пересмотр образовательных задач на предмет соответствия возможностям детей",IF(OR(BH117=75,AND(BH117&gt;75,BH117&lt;95)),"условия соответствуют образовательным задачам",IF(OR(BH117=50,AND(BH117&lt;75,BH117&gt;50)),"требуется оптимизация условий, созданных в ДОО","требуется коррекция условий, созданных в ДОО")))</f>
        <v>#DIV/0!</v>
      </c>
    </row>
    <row r="118" spans="1:61" s="23" customFormat="1" ht="258" customHeight="1" thickBot="1">
      <c r="A118" s="100" t="s">
        <v>37</v>
      </c>
      <c r="B118" s="101"/>
      <c r="C118" s="102"/>
      <c r="D118" s="90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0">
        <f t="shared" ref="E118:BF118" si="46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0">
        <f t="shared" si="46"/>
        <v>0</v>
      </c>
      <c r="G118" s="90">
        <f t="shared" si="46"/>
        <v>0</v>
      </c>
      <c r="H118" s="90">
        <f t="shared" si="46"/>
        <v>0</v>
      </c>
      <c r="I118" s="90">
        <f t="shared" si="46"/>
        <v>0</v>
      </c>
      <c r="J118" s="90">
        <f t="shared" si="46"/>
        <v>0</v>
      </c>
      <c r="K118" s="90">
        <f t="shared" si="46"/>
        <v>0</v>
      </c>
      <c r="L118" s="90">
        <f t="shared" si="46"/>
        <v>0</v>
      </c>
      <c r="M118" s="90">
        <f t="shared" si="46"/>
        <v>0</v>
      </c>
      <c r="N118" s="90">
        <f t="shared" si="46"/>
        <v>0</v>
      </c>
      <c r="O118" s="90">
        <f t="shared" si="46"/>
        <v>0</v>
      </c>
      <c r="P118" s="90">
        <f t="shared" si="46"/>
        <v>0</v>
      </c>
      <c r="Q118" s="90">
        <f t="shared" si="46"/>
        <v>0</v>
      </c>
      <c r="R118" s="90">
        <f t="shared" si="46"/>
        <v>0</v>
      </c>
      <c r="S118" s="90">
        <f t="shared" si="46"/>
        <v>0</v>
      </c>
      <c r="T118" s="90">
        <f t="shared" si="46"/>
        <v>0</v>
      </c>
      <c r="U118" s="90">
        <f t="shared" si="46"/>
        <v>0</v>
      </c>
      <c r="V118" s="90">
        <f t="shared" si="46"/>
        <v>0</v>
      </c>
      <c r="W118" s="90">
        <f t="shared" si="46"/>
        <v>0</v>
      </c>
      <c r="X118" s="90">
        <f t="shared" si="46"/>
        <v>0</v>
      </c>
      <c r="Y118" s="90">
        <f t="shared" si="46"/>
        <v>0</v>
      </c>
      <c r="Z118" s="90">
        <f t="shared" si="46"/>
        <v>0</v>
      </c>
      <c r="AA118" s="90">
        <f t="shared" si="46"/>
        <v>0</v>
      </c>
      <c r="AB118" s="90">
        <f t="shared" si="46"/>
        <v>0</v>
      </c>
      <c r="AC118" s="90">
        <f t="shared" ref="AC118:BC118" si="47">IF(COUNTA(AC18)=0,0,IF(OR(AC117=95,AC117&gt;95),"высокий темп развития",IF(OR(AC117=75,AND(AC117&gt;75,AC117&lt;95)),"успешное развитие",IF(OR(AC117=50,AND(AC117&lt;75,AC117&gt;50)),"норма развития",IF(OR(AC117=30,AND(AC117&lt;59,AC117&gt;30)),"разраб.инд.образ.маршрута и/или психол.диагн.","рекомендуется комплексное психол.обследование")))))</f>
        <v>0</v>
      </c>
      <c r="AD118" s="90">
        <f t="shared" si="47"/>
        <v>0</v>
      </c>
      <c r="AE118" s="90">
        <f t="shared" si="47"/>
        <v>0</v>
      </c>
      <c r="AF118" s="90">
        <f t="shared" si="47"/>
        <v>0</v>
      </c>
      <c r="AG118" s="90">
        <f t="shared" si="47"/>
        <v>0</v>
      </c>
      <c r="AH118" s="90">
        <f t="shared" si="47"/>
        <v>0</v>
      </c>
      <c r="AI118" s="90">
        <f t="shared" si="47"/>
        <v>0</v>
      </c>
      <c r="AJ118" s="90">
        <f t="shared" si="47"/>
        <v>0</v>
      </c>
      <c r="AK118" s="90">
        <f t="shared" si="47"/>
        <v>0</v>
      </c>
      <c r="AL118" s="90">
        <f t="shared" si="47"/>
        <v>0</v>
      </c>
      <c r="AM118" s="90">
        <f t="shared" si="47"/>
        <v>0</v>
      </c>
      <c r="AN118" s="90">
        <f t="shared" si="47"/>
        <v>0</v>
      </c>
      <c r="AO118" s="90">
        <f t="shared" si="47"/>
        <v>0</v>
      </c>
      <c r="AP118" s="90">
        <f t="shared" si="47"/>
        <v>0</v>
      </c>
      <c r="AQ118" s="90">
        <f t="shared" si="47"/>
        <v>0</v>
      </c>
      <c r="AR118" s="90">
        <f t="shared" si="47"/>
        <v>0</v>
      </c>
      <c r="AS118" s="90">
        <f t="shared" si="47"/>
        <v>0</v>
      </c>
      <c r="AT118" s="90">
        <f t="shared" si="47"/>
        <v>0</v>
      </c>
      <c r="AU118" s="90">
        <f t="shared" si="47"/>
        <v>0</v>
      </c>
      <c r="AV118" s="90">
        <f t="shared" si="47"/>
        <v>0</v>
      </c>
      <c r="AW118" s="90">
        <f t="shared" si="47"/>
        <v>0</v>
      </c>
      <c r="AX118" s="90">
        <f t="shared" si="47"/>
        <v>0</v>
      </c>
      <c r="AY118" s="90">
        <f t="shared" si="47"/>
        <v>0</v>
      </c>
      <c r="AZ118" s="90">
        <f t="shared" si="47"/>
        <v>0</v>
      </c>
      <c r="BA118" s="90">
        <f t="shared" si="47"/>
        <v>0</v>
      </c>
      <c r="BB118" s="90">
        <f t="shared" si="47"/>
        <v>0</v>
      </c>
      <c r="BC118" s="90">
        <f t="shared" si="47"/>
        <v>0</v>
      </c>
      <c r="BD118" s="90">
        <f t="shared" si="46"/>
        <v>0</v>
      </c>
      <c r="BE118" s="90">
        <f t="shared" si="46"/>
        <v>0</v>
      </c>
      <c r="BF118" s="90">
        <f t="shared" si="46"/>
        <v>0</v>
      </c>
      <c r="BG118" s="24"/>
      <c r="BH118" s="57"/>
      <c r="BI118" s="104"/>
    </row>
    <row r="120" spans="1:61">
      <c r="B120" s="10"/>
      <c r="AX120" s="27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</row>
    <row r="121" spans="1:61">
      <c r="B121" s="10"/>
      <c r="AX121" s="27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</row>
    <row r="122" spans="1:61">
      <c r="B122" s="10"/>
      <c r="AX122" s="27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</row>
  </sheetData>
  <sheetProtection password="CA9C" sheet="1" objects="1" scenarios="1" formatCells="0"/>
  <mergeCells count="68">
    <mergeCell ref="AL114:BF114"/>
    <mergeCell ref="AL112:BF112"/>
    <mergeCell ref="D112:AK112"/>
    <mergeCell ref="D114:AK114"/>
    <mergeCell ref="D27:AK27"/>
    <mergeCell ref="D32:AK32"/>
    <mergeCell ref="AL32:BF32"/>
    <mergeCell ref="AL36:BF36"/>
    <mergeCell ref="D36:AK36"/>
    <mergeCell ref="A2:C3"/>
    <mergeCell ref="BI2:BI3"/>
    <mergeCell ref="BI4:BI35"/>
    <mergeCell ref="A4:B16"/>
    <mergeCell ref="A17:B35"/>
    <mergeCell ref="A1:AK1"/>
    <mergeCell ref="AL1:BI1"/>
    <mergeCell ref="D4:AK4"/>
    <mergeCell ref="AL4:BF4"/>
    <mergeCell ref="D9:AK9"/>
    <mergeCell ref="AL9:BF9"/>
    <mergeCell ref="D11:AK11"/>
    <mergeCell ref="AL11:BF11"/>
    <mergeCell ref="D17:AK17"/>
    <mergeCell ref="AL17:BF17"/>
    <mergeCell ref="AL27:BF27"/>
    <mergeCell ref="BI73:BI88"/>
    <mergeCell ref="D73:AK73"/>
    <mergeCell ref="AL73:BF73"/>
    <mergeCell ref="D77:AK77"/>
    <mergeCell ref="AL77:BF77"/>
    <mergeCell ref="AL81:BF81"/>
    <mergeCell ref="D81:AK81"/>
    <mergeCell ref="D84:AK84"/>
    <mergeCell ref="AL84:BF84"/>
    <mergeCell ref="D86:AK86"/>
    <mergeCell ref="AL86:BF86"/>
    <mergeCell ref="BI36:BI58"/>
    <mergeCell ref="BI59:BI72"/>
    <mergeCell ref="BI117:BI118"/>
    <mergeCell ref="A118:C118"/>
    <mergeCell ref="A89:B103"/>
    <mergeCell ref="BI89:BI103"/>
    <mergeCell ref="A104:B116"/>
    <mergeCell ref="BI104:BI116"/>
    <mergeCell ref="A73:B88"/>
    <mergeCell ref="D89:AK89"/>
    <mergeCell ref="AL89:BF89"/>
    <mergeCell ref="D98:AK98"/>
    <mergeCell ref="AL98:BF98"/>
    <mergeCell ref="AL100:BF100"/>
    <mergeCell ref="D100:AK100"/>
    <mergeCell ref="D104:AK104"/>
    <mergeCell ref="A117:C117"/>
    <mergeCell ref="A36:B58"/>
    <mergeCell ref="A59:B72"/>
    <mergeCell ref="D40:AK40"/>
    <mergeCell ref="AL40:BF40"/>
    <mergeCell ref="D51:AK51"/>
    <mergeCell ref="AL51:BF51"/>
    <mergeCell ref="AL59:BF59"/>
    <mergeCell ref="D59:AK59"/>
    <mergeCell ref="D65:AK65"/>
    <mergeCell ref="AL65:BF65"/>
    <mergeCell ref="D70:AK70"/>
    <mergeCell ref="AL70:BF70"/>
    <mergeCell ref="AL104:BF104"/>
    <mergeCell ref="D110:AK110"/>
    <mergeCell ref="AL110:BF110"/>
  </mergeCells>
  <phoneticPr fontId="9" type="noConversion"/>
  <pageMargins left="0.39000000000000007" right="0.39000000000000007" top="0.39000000000000007" bottom="0.39000000000000007" header="0.31" footer="0.31"/>
  <pageSetup paperSize="9" pageOrder="overThenDown" orientation="landscape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2"/>
  <sheetViews>
    <sheetView topLeftCell="C2" workbookViewId="0">
      <selection activeCell="D5" sqref="D5:BF8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58" width="3.33203125" style="27" customWidth="1"/>
    <col min="59" max="59" width="5.1640625" style="10" hidden="1" customWidth="1"/>
    <col min="60" max="60" width="6.6640625" style="10" customWidth="1"/>
    <col min="61" max="61" width="11" style="27" customWidth="1"/>
    <col min="62" max="16384" width="9.1640625" style="8"/>
  </cols>
  <sheetData>
    <row r="1" spans="1:61" ht="18" thickBot="1">
      <c r="A1" s="116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 t="s">
        <v>30</v>
      </c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</row>
    <row r="2" spans="1:61" ht="127.5" customHeight="1" thickBot="1">
      <c r="A2" s="117" t="s">
        <v>41</v>
      </c>
      <c r="B2" s="118"/>
      <c r="C2" s="119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41" t="s">
        <v>34</v>
      </c>
      <c r="BH2" s="42" t="s">
        <v>35</v>
      </c>
      <c r="BI2" s="114" t="s">
        <v>1</v>
      </c>
    </row>
    <row r="3" spans="1:61" s="10" customFormat="1" ht="15" customHeight="1" thickBot="1">
      <c r="A3" s="120"/>
      <c r="B3" s="121"/>
      <c r="C3" s="122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72">
        <v>33</v>
      </c>
      <c r="AK3" s="72">
        <v>34</v>
      </c>
      <c r="AL3" s="72">
        <v>35</v>
      </c>
      <c r="AM3" s="72">
        <v>36</v>
      </c>
      <c r="AN3" s="72">
        <v>37</v>
      </c>
      <c r="AO3" s="72">
        <v>38</v>
      </c>
      <c r="AP3" s="72">
        <v>39</v>
      </c>
      <c r="AQ3" s="72">
        <v>40</v>
      </c>
      <c r="AR3" s="72">
        <v>41</v>
      </c>
      <c r="AS3" s="72">
        <v>42</v>
      </c>
      <c r="AT3" s="72">
        <v>43</v>
      </c>
      <c r="AU3" s="72">
        <v>44</v>
      </c>
      <c r="AV3" s="72">
        <v>45</v>
      </c>
      <c r="AW3" s="72">
        <v>46</v>
      </c>
      <c r="AX3" s="72">
        <v>47</v>
      </c>
      <c r="AY3" s="72">
        <v>48</v>
      </c>
      <c r="AZ3" s="72">
        <v>49</v>
      </c>
      <c r="BA3" s="72">
        <v>50</v>
      </c>
      <c r="BB3" s="72">
        <v>51</v>
      </c>
      <c r="BC3" s="72">
        <v>52</v>
      </c>
      <c r="BD3" s="72">
        <v>53</v>
      </c>
      <c r="BE3" s="72">
        <v>54</v>
      </c>
      <c r="BF3" s="72">
        <v>55</v>
      </c>
      <c r="BG3" s="43"/>
      <c r="BH3" s="44"/>
      <c r="BI3" s="115"/>
    </row>
    <row r="4" spans="1:61" ht="31" customHeight="1" thickBot="1">
      <c r="A4" s="108" t="s">
        <v>38</v>
      </c>
      <c r="B4" s="109"/>
      <c r="C4" s="141"/>
      <c r="D4" s="134" t="s">
        <v>5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44" t="s">
        <v>5</v>
      </c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5"/>
      <c r="BG4" s="2" t="e">
        <f>SUM(D4:BF29)/COUNTA(D2:BF2)/20</f>
        <v>#DIV/0!</v>
      </c>
      <c r="BH4" s="3" t="e">
        <f>BG4*50</f>
        <v>#DIV/0!</v>
      </c>
      <c r="BI4" s="97" t="e">
        <f>IF(BH4&gt;95,"требуется пересмотр образовательных задач на предмет соответствия возможностям детей",IF(OR(BH4=75,AND(BH4&gt;75,BH4&lt;95)),"условия соответствуют образовательным задачам",IF(OR(BH4=50,AND(BH4&lt;75,BH4&gt;50)),"требуется оптимизация условий, созданных в ДОО","требуется коррекция условий, созданных в ДОО")))</f>
        <v>#DIV/0!</v>
      </c>
    </row>
    <row r="5" spans="1:61" ht="18" customHeight="1" thickBot="1">
      <c r="A5" s="110"/>
      <c r="B5" s="111"/>
      <c r="C5" s="72">
        <v>1</v>
      </c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87"/>
      <c r="BG5" s="4"/>
      <c r="BH5" s="5"/>
      <c r="BI5" s="98"/>
    </row>
    <row r="6" spans="1:61" ht="18" customHeight="1" thickBot="1">
      <c r="A6" s="110"/>
      <c r="B6" s="111"/>
      <c r="C6" s="72">
        <f>C5+1</f>
        <v>2</v>
      </c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87"/>
      <c r="BG6" s="4"/>
      <c r="BH6" s="5"/>
      <c r="BI6" s="98"/>
    </row>
    <row r="7" spans="1:61" ht="18" customHeight="1" thickBot="1">
      <c r="A7" s="110"/>
      <c r="B7" s="111"/>
      <c r="C7" s="72">
        <f t="shared" ref="C7:C8" si="0">C6+1</f>
        <v>3</v>
      </c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87"/>
      <c r="BG7" s="4"/>
      <c r="BH7" s="5"/>
      <c r="BI7" s="98"/>
    </row>
    <row r="8" spans="1:61" ht="18" customHeight="1" thickBot="1">
      <c r="A8" s="110"/>
      <c r="B8" s="111"/>
      <c r="C8" s="72">
        <f t="shared" si="0"/>
        <v>4</v>
      </c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87"/>
      <c r="BG8" s="4"/>
      <c r="BH8" s="5"/>
      <c r="BI8" s="98"/>
    </row>
    <row r="9" spans="1:61" ht="31" customHeight="1" thickBot="1">
      <c r="A9" s="110"/>
      <c r="B9" s="111"/>
      <c r="C9" s="141"/>
      <c r="D9" s="134" t="s">
        <v>6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6"/>
      <c r="AL9" s="134" t="s">
        <v>6</v>
      </c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6"/>
      <c r="BG9" s="4"/>
      <c r="BH9" s="5"/>
      <c r="BI9" s="98"/>
    </row>
    <row r="10" spans="1:61" ht="18" customHeight="1" thickBot="1">
      <c r="A10" s="110"/>
      <c r="B10" s="111"/>
      <c r="C10" s="72">
        <f>C8+1</f>
        <v>5</v>
      </c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87"/>
      <c r="BG10" s="4"/>
      <c r="BH10" s="5"/>
      <c r="BI10" s="98"/>
    </row>
    <row r="11" spans="1:61" ht="18" customHeight="1" thickBot="1">
      <c r="A11" s="110"/>
      <c r="B11" s="111"/>
      <c r="C11" s="72">
        <f>C10+1</f>
        <v>6</v>
      </c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87"/>
      <c r="BG11" s="4"/>
      <c r="BH11" s="5"/>
      <c r="BI11" s="98"/>
    </row>
    <row r="12" spans="1:61" ht="31" customHeight="1" thickBot="1">
      <c r="A12" s="110"/>
      <c r="B12" s="111"/>
      <c r="C12" s="141"/>
      <c r="D12" s="134" t="s">
        <v>7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34" t="s">
        <v>7</v>
      </c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6"/>
      <c r="BG12" s="4"/>
      <c r="BH12" s="5"/>
      <c r="BI12" s="98"/>
    </row>
    <row r="13" spans="1:61" ht="18" customHeight="1" thickBot="1">
      <c r="A13" s="110"/>
      <c r="B13" s="111"/>
      <c r="C13" s="72">
        <f>C11+1</f>
        <v>7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87"/>
      <c r="BG13" s="4"/>
      <c r="BH13" s="5"/>
      <c r="BI13" s="98"/>
    </row>
    <row r="14" spans="1:61" ht="18" customHeight="1" thickBot="1">
      <c r="A14" s="110"/>
      <c r="B14" s="111"/>
      <c r="C14" s="72">
        <f>C13+1</f>
        <v>8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87"/>
      <c r="BG14" s="4"/>
      <c r="BH14" s="5"/>
      <c r="BI14" s="98"/>
    </row>
    <row r="15" spans="1:61" ht="15" customHeight="1" thickBot="1">
      <c r="A15" s="110"/>
      <c r="B15" s="111"/>
      <c r="C15" s="141"/>
      <c r="D15" s="134" t="s">
        <v>8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6"/>
      <c r="AL15" s="150" t="s">
        <v>8</v>
      </c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5"/>
      <c r="BG15" s="4"/>
      <c r="BH15" s="5"/>
      <c r="BI15" s="98"/>
    </row>
    <row r="16" spans="1:61" ht="18" customHeight="1" thickBot="1">
      <c r="A16" s="110"/>
      <c r="B16" s="111"/>
      <c r="C16" s="72">
        <f>C14+1</f>
        <v>9</v>
      </c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87"/>
      <c r="BG16" s="4"/>
      <c r="BH16" s="5"/>
      <c r="BI16" s="98"/>
    </row>
    <row r="17" spans="1:61" ht="18" customHeight="1" thickBot="1">
      <c r="A17" s="110"/>
      <c r="B17" s="111"/>
      <c r="C17" s="72">
        <f>C16+1</f>
        <v>10</v>
      </c>
      <c r="D17" s="8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87"/>
      <c r="BG17" s="4"/>
      <c r="BH17" s="5"/>
      <c r="BI17" s="98"/>
    </row>
    <row r="18" spans="1:61" ht="18" customHeight="1" thickBot="1">
      <c r="A18" s="110"/>
      <c r="B18" s="111"/>
      <c r="C18" s="72">
        <f t="shared" ref="C18:C72" si="1">C17+1</f>
        <v>11</v>
      </c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87"/>
      <c r="BG18" s="4"/>
      <c r="BH18" s="5"/>
      <c r="BI18" s="98"/>
    </row>
    <row r="19" spans="1:61" ht="18" customHeight="1" thickBot="1">
      <c r="A19" s="110"/>
      <c r="B19" s="111"/>
      <c r="C19" s="72">
        <f t="shared" si="1"/>
        <v>12</v>
      </c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87"/>
      <c r="BG19" s="4"/>
      <c r="BH19" s="5"/>
      <c r="BI19" s="98"/>
    </row>
    <row r="20" spans="1:61" ht="18" customHeight="1" thickBot="1">
      <c r="A20" s="110"/>
      <c r="B20" s="111"/>
      <c r="C20" s="72">
        <f t="shared" si="1"/>
        <v>13</v>
      </c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87"/>
      <c r="BG20" s="4"/>
      <c r="BH20" s="5"/>
      <c r="BI20" s="98"/>
    </row>
    <row r="21" spans="1:61" ht="18" customHeight="1" thickBot="1">
      <c r="A21" s="110"/>
      <c r="B21" s="111"/>
      <c r="C21" s="72">
        <f t="shared" si="1"/>
        <v>14</v>
      </c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87"/>
      <c r="BG21" s="4"/>
      <c r="BH21" s="5"/>
      <c r="BI21" s="98"/>
    </row>
    <row r="22" spans="1:61" ht="18" customHeight="1" thickBot="1">
      <c r="A22" s="110"/>
      <c r="B22" s="111"/>
      <c r="C22" s="72">
        <f t="shared" si="1"/>
        <v>15</v>
      </c>
      <c r="D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87"/>
      <c r="BG22" s="4"/>
      <c r="BH22" s="5"/>
      <c r="BI22" s="98"/>
    </row>
    <row r="23" spans="1:61" ht="19" customHeight="1" thickBot="1">
      <c r="A23" s="110" t="s">
        <v>38</v>
      </c>
      <c r="B23" s="111"/>
      <c r="C23" s="141"/>
      <c r="D23" s="134" t="s">
        <v>9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6"/>
      <c r="AL23" s="134" t="s">
        <v>9</v>
      </c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6"/>
      <c r="BG23" s="4"/>
      <c r="BH23" s="5"/>
      <c r="BI23" s="98" t="s">
        <v>42</v>
      </c>
    </row>
    <row r="24" spans="1:61" ht="19" customHeight="1" thickBot="1">
      <c r="A24" s="110"/>
      <c r="B24" s="111"/>
      <c r="C24" s="72">
        <f>C22+1</f>
        <v>16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63"/>
      <c r="BG24" s="4"/>
      <c r="BH24" s="5"/>
      <c r="BI24" s="98"/>
    </row>
    <row r="25" spans="1:61" ht="19" customHeight="1" thickBot="1">
      <c r="A25" s="110"/>
      <c r="B25" s="111"/>
      <c r="C25" s="72">
        <f>C24+1</f>
        <v>17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63"/>
      <c r="BG25" s="4"/>
      <c r="BH25" s="5"/>
      <c r="BI25" s="98"/>
    </row>
    <row r="26" spans="1:61" ht="19" customHeight="1" thickBot="1">
      <c r="A26" s="110"/>
      <c r="B26" s="111"/>
      <c r="C26" s="141"/>
      <c r="D26" s="134" t="s">
        <v>10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6"/>
      <c r="AL26" s="134" t="s">
        <v>10</v>
      </c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6"/>
      <c r="BG26" s="4"/>
      <c r="BH26" s="5"/>
      <c r="BI26" s="98"/>
    </row>
    <row r="27" spans="1:61" ht="19" customHeight="1" thickBot="1">
      <c r="A27" s="110"/>
      <c r="B27" s="111"/>
      <c r="C27" s="72">
        <f>C25+1</f>
        <v>18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63"/>
      <c r="BG27" s="4"/>
      <c r="BH27" s="5"/>
      <c r="BI27" s="98"/>
    </row>
    <row r="28" spans="1:61" ht="19" customHeight="1" thickBot="1">
      <c r="A28" s="110"/>
      <c r="B28" s="111"/>
      <c r="C28" s="72">
        <f>C27+1</f>
        <v>19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66"/>
      <c r="BG28" s="4"/>
      <c r="BH28" s="5"/>
      <c r="BI28" s="98"/>
    </row>
    <row r="29" spans="1:61" ht="19" customHeight="1" thickBot="1">
      <c r="A29" s="112"/>
      <c r="B29" s="113"/>
      <c r="C29" s="72">
        <f t="shared" si="1"/>
        <v>20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69"/>
      <c r="BG29" s="6"/>
      <c r="BH29" s="7"/>
      <c r="BI29" s="99"/>
    </row>
    <row r="30" spans="1:61" ht="19" customHeight="1" thickBot="1">
      <c r="A30" s="125" t="s">
        <v>44</v>
      </c>
      <c r="B30" s="126"/>
      <c r="C30" s="141"/>
      <c r="D30" s="134" t="s">
        <v>11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6"/>
      <c r="AL30" s="134" t="s">
        <v>11</v>
      </c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6"/>
      <c r="BG30" s="2" t="e">
        <f>SUM(D31:BG64)/COUNTA(D2:BF2)/29</f>
        <v>#DIV/0!</v>
      </c>
      <c r="BH30" s="3" t="e">
        <f>BG30*50</f>
        <v>#DIV/0!</v>
      </c>
      <c r="BI30" s="97" t="e">
        <f>IF(BH30&gt;95,"требуется пересмотр образовательных задач на предмет соответствия возможностям детей",IF(OR(BH30=75,AND(BH30&gt;75,BH30&lt;95)),"условия соответствуют образовательным задачам",IF(OR(BH30=50,AND(BH30&lt;75,BH30&gt;50)),"требуется оптимизация условий, созданных в ДОО","требуется коррекция условий, созданных в ДОО")))</f>
        <v>#DIV/0!</v>
      </c>
    </row>
    <row r="31" spans="1:61" ht="19" customHeight="1" thickBot="1">
      <c r="A31" s="127"/>
      <c r="B31" s="128"/>
      <c r="C31" s="72">
        <f>C29+1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63"/>
      <c r="BG31" s="4"/>
      <c r="BH31" s="5"/>
      <c r="BI31" s="98"/>
    </row>
    <row r="32" spans="1:61" ht="19" customHeight="1" thickBot="1">
      <c r="A32" s="127"/>
      <c r="B32" s="128"/>
      <c r="C32" s="72">
        <f>C31+1</f>
        <v>22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63"/>
      <c r="BG32" s="4"/>
      <c r="BH32" s="5"/>
      <c r="BI32" s="98"/>
    </row>
    <row r="33" spans="1:61" ht="19" customHeight="1" thickBot="1">
      <c r="A33" s="127"/>
      <c r="B33" s="128"/>
      <c r="C33" s="141"/>
      <c r="D33" s="134" t="s">
        <v>12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6"/>
      <c r="AL33" s="134" t="s">
        <v>12</v>
      </c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6"/>
      <c r="BG33" s="4"/>
      <c r="BH33" s="5"/>
      <c r="BI33" s="98"/>
    </row>
    <row r="34" spans="1:61" ht="19" customHeight="1" thickBot="1">
      <c r="A34" s="127"/>
      <c r="B34" s="128"/>
      <c r="C34" s="72">
        <f>C32+1</f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63"/>
      <c r="BG34" s="4"/>
      <c r="BH34" s="5"/>
      <c r="BI34" s="98"/>
    </row>
    <row r="35" spans="1:61" ht="19" customHeight="1" thickBot="1">
      <c r="A35" s="127"/>
      <c r="B35" s="128"/>
      <c r="C35" s="45">
        <f t="shared" si="1"/>
        <v>24</v>
      </c>
      <c r="D35" s="46">
        <f>D21</f>
        <v>0</v>
      </c>
      <c r="E35" s="47">
        <f t="shared" ref="E35:BF35" si="2">E21</f>
        <v>0</v>
      </c>
      <c r="F35" s="47">
        <f t="shared" si="2"/>
        <v>0</v>
      </c>
      <c r="G35" s="47">
        <f t="shared" si="2"/>
        <v>0</v>
      </c>
      <c r="H35" s="47">
        <f t="shared" si="2"/>
        <v>0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47">
        <f t="shared" si="2"/>
        <v>0</v>
      </c>
      <c r="M35" s="47">
        <f t="shared" si="2"/>
        <v>0</v>
      </c>
      <c r="N35" s="47">
        <f t="shared" si="2"/>
        <v>0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7">
        <f t="shared" si="2"/>
        <v>0</v>
      </c>
      <c r="AJ35" s="47">
        <f t="shared" si="2"/>
        <v>0</v>
      </c>
      <c r="AK35" s="47">
        <f t="shared" si="2"/>
        <v>0</v>
      </c>
      <c r="AL35" s="47">
        <f t="shared" si="2"/>
        <v>0</v>
      </c>
      <c r="AM35" s="47">
        <f t="shared" si="2"/>
        <v>0</v>
      </c>
      <c r="AN35" s="47">
        <f t="shared" si="2"/>
        <v>0</v>
      </c>
      <c r="AO35" s="47">
        <f t="shared" si="2"/>
        <v>0</v>
      </c>
      <c r="AP35" s="47">
        <f t="shared" si="2"/>
        <v>0</v>
      </c>
      <c r="AQ35" s="47">
        <f t="shared" si="2"/>
        <v>0</v>
      </c>
      <c r="AR35" s="47">
        <f t="shared" si="2"/>
        <v>0</v>
      </c>
      <c r="AS35" s="47">
        <f t="shared" si="2"/>
        <v>0</v>
      </c>
      <c r="AT35" s="47">
        <f t="shared" si="2"/>
        <v>0</v>
      </c>
      <c r="AU35" s="47">
        <f t="shared" si="2"/>
        <v>0</v>
      </c>
      <c r="AV35" s="47">
        <f t="shared" si="2"/>
        <v>0</v>
      </c>
      <c r="AW35" s="47">
        <f t="shared" si="2"/>
        <v>0</v>
      </c>
      <c r="AX35" s="47">
        <f t="shared" si="2"/>
        <v>0</v>
      </c>
      <c r="AY35" s="47">
        <f t="shared" si="2"/>
        <v>0</v>
      </c>
      <c r="AZ35" s="47">
        <f t="shared" si="2"/>
        <v>0</v>
      </c>
      <c r="BA35" s="47">
        <f t="shared" si="2"/>
        <v>0</v>
      </c>
      <c r="BB35" s="47">
        <f t="shared" si="2"/>
        <v>0</v>
      </c>
      <c r="BC35" s="47">
        <f t="shared" si="2"/>
        <v>0</v>
      </c>
      <c r="BD35" s="47">
        <f t="shared" si="2"/>
        <v>0</v>
      </c>
      <c r="BE35" s="47">
        <f t="shared" si="2"/>
        <v>0</v>
      </c>
      <c r="BF35" s="47">
        <f t="shared" si="2"/>
        <v>0</v>
      </c>
      <c r="BG35" s="4"/>
      <c r="BH35" s="5"/>
      <c r="BI35" s="98"/>
    </row>
    <row r="36" spans="1:61" ht="19" customHeight="1" thickBot="1">
      <c r="A36" s="127"/>
      <c r="B36" s="128"/>
      <c r="C36" s="72">
        <f t="shared" si="1"/>
        <v>25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66"/>
      <c r="BG36" s="4"/>
      <c r="BH36" s="5"/>
      <c r="BI36" s="98"/>
    </row>
    <row r="37" spans="1:61" ht="19" customHeight="1" thickBot="1">
      <c r="A37" s="127"/>
      <c r="B37" s="128"/>
      <c r="C37" s="45">
        <f t="shared" si="1"/>
        <v>26</v>
      </c>
      <c r="D37" s="73">
        <f>D17</f>
        <v>0</v>
      </c>
      <c r="E37" s="74">
        <f t="shared" ref="E37:BF37" si="3">E17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>L17</f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4">
        <f t="shared" si="3"/>
        <v>0</v>
      </c>
      <c r="AJ37" s="74">
        <f t="shared" si="3"/>
        <v>0</v>
      </c>
      <c r="AK37" s="74">
        <f t="shared" si="3"/>
        <v>0</v>
      </c>
      <c r="AL37" s="74">
        <f t="shared" si="3"/>
        <v>0</v>
      </c>
      <c r="AM37" s="74">
        <f t="shared" si="3"/>
        <v>0</v>
      </c>
      <c r="AN37" s="74">
        <f t="shared" si="3"/>
        <v>0</v>
      </c>
      <c r="AO37" s="74">
        <f t="shared" si="3"/>
        <v>0</v>
      </c>
      <c r="AP37" s="74">
        <f t="shared" si="3"/>
        <v>0</v>
      </c>
      <c r="AQ37" s="74">
        <f t="shared" si="3"/>
        <v>0</v>
      </c>
      <c r="AR37" s="74">
        <f t="shared" si="3"/>
        <v>0</v>
      </c>
      <c r="AS37" s="74">
        <f t="shared" si="3"/>
        <v>0</v>
      </c>
      <c r="AT37" s="74">
        <f t="shared" si="3"/>
        <v>0</v>
      </c>
      <c r="AU37" s="74">
        <f t="shared" si="3"/>
        <v>0</v>
      </c>
      <c r="AV37" s="74">
        <f t="shared" si="3"/>
        <v>0</v>
      </c>
      <c r="AW37" s="74">
        <f t="shared" si="3"/>
        <v>0</v>
      </c>
      <c r="AX37" s="74">
        <f t="shared" si="3"/>
        <v>0</v>
      </c>
      <c r="AY37" s="74">
        <f t="shared" si="3"/>
        <v>0</v>
      </c>
      <c r="AZ37" s="74">
        <f t="shared" si="3"/>
        <v>0</v>
      </c>
      <c r="BA37" s="74">
        <f t="shared" si="3"/>
        <v>0</v>
      </c>
      <c r="BB37" s="74">
        <f t="shared" si="3"/>
        <v>0</v>
      </c>
      <c r="BC37" s="74">
        <f t="shared" si="3"/>
        <v>0</v>
      </c>
      <c r="BD37" s="74">
        <f t="shared" si="3"/>
        <v>0</v>
      </c>
      <c r="BE37" s="74">
        <f t="shared" si="3"/>
        <v>0</v>
      </c>
      <c r="BF37" s="74">
        <f t="shared" si="3"/>
        <v>0</v>
      </c>
      <c r="BG37" s="4"/>
      <c r="BH37" s="5"/>
      <c r="BI37" s="98"/>
    </row>
    <row r="38" spans="1:61" ht="19" customHeight="1" thickBot="1">
      <c r="A38" s="127"/>
      <c r="B38" s="128"/>
      <c r="C38" s="72">
        <f t="shared" si="1"/>
        <v>27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66"/>
      <c r="BG38" s="4"/>
      <c r="BH38" s="5"/>
      <c r="BI38" s="98"/>
    </row>
    <row r="39" spans="1:61" ht="19" customHeight="1" thickBot="1">
      <c r="A39" s="127"/>
      <c r="B39" s="128"/>
      <c r="C39" s="72">
        <f t="shared" si="1"/>
        <v>28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66"/>
      <c r="BG39" s="4"/>
      <c r="BH39" s="5"/>
      <c r="BI39" s="98"/>
    </row>
    <row r="40" spans="1:61" ht="19" customHeight="1" thickBot="1">
      <c r="A40" s="127"/>
      <c r="B40" s="128"/>
      <c r="C40" s="141"/>
      <c r="D40" s="134" t="s">
        <v>13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6"/>
      <c r="AL40" s="134" t="s">
        <v>13</v>
      </c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6"/>
      <c r="BG40" s="4"/>
      <c r="BH40" s="5"/>
      <c r="BI40" s="98"/>
    </row>
    <row r="41" spans="1:61" ht="19" customHeight="1" thickBot="1">
      <c r="A41" s="127"/>
      <c r="B41" s="128"/>
      <c r="C41" s="72">
        <f>C39+1</f>
        <v>29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63"/>
      <c r="BG41" s="4"/>
      <c r="BH41" s="5"/>
      <c r="BI41" s="98"/>
    </row>
    <row r="42" spans="1:61" ht="19" customHeight="1" thickBot="1">
      <c r="A42" s="127"/>
      <c r="B42" s="128"/>
      <c r="C42" s="72">
        <f t="shared" si="1"/>
        <v>30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63"/>
      <c r="BG42" s="4"/>
      <c r="BH42" s="5"/>
      <c r="BI42" s="98"/>
    </row>
    <row r="43" spans="1:61" ht="19" customHeight="1" thickBot="1">
      <c r="A43" s="127"/>
      <c r="B43" s="128"/>
      <c r="C43" s="45">
        <f t="shared" si="1"/>
        <v>31</v>
      </c>
      <c r="D43" s="46">
        <f>D22</f>
        <v>0</v>
      </c>
      <c r="E43" s="47">
        <f t="shared" ref="E43:BF43" si="4">E22</f>
        <v>0</v>
      </c>
      <c r="F43" s="47">
        <f t="shared" si="4"/>
        <v>0</v>
      </c>
      <c r="G43" s="47">
        <f t="shared" si="4"/>
        <v>0</v>
      </c>
      <c r="H43" s="47">
        <f t="shared" si="4"/>
        <v>0</v>
      </c>
      <c r="I43" s="47">
        <f t="shared" si="4"/>
        <v>0</v>
      </c>
      <c r="J43" s="47">
        <f t="shared" si="4"/>
        <v>0</v>
      </c>
      <c r="K43" s="47">
        <f t="shared" si="4"/>
        <v>0</v>
      </c>
      <c r="L43" s="47">
        <f t="shared" si="4"/>
        <v>0</v>
      </c>
      <c r="M43" s="47">
        <f t="shared" si="4"/>
        <v>0</v>
      </c>
      <c r="N43" s="47">
        <f t="shared" si="4"/>
        <v>0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7">
        <f t="shared" si="4"/>
        <v>0</v>
      </c>
      <c r="AJ43" s="47">
        <f t="shared" si="4"/>
        <v>0</v>
      </c>
      <c r="AK43" s="47">
        <f t="shared" si="4"/>
        <v>0</v>
      </c>
      <c r="AL43" s="47">
        <f t="shared" si="4"/>
        <v>0</v>
      </c>
      <c r="AM43" s="47">
        <f t="shared" si="4"/>
        <v>0</v>
      </c>
      <c r="AN43" s="47">
        <f t="shared" si="4"/>
        <v>0</v>
      </c>
      <c r="AO43" s="47">
        <f t="shared" si="4"/>
        <v>0</v>
      </c>
      <c r="AP43" s="47">
        <f t="shared" si="4"/>
        <v>0</v>
      </c>
      <c r="AQ43" s="47">
        <f t="shared" si="4"/>
        <v>0</v>
      </c>
      <c r="AR43" s="47">
        <f t="shared" si="4"/>
        <v>0</v>
      </c>
      <c r="AS43" s="47">
        <f t="shared" si="4"/>
        <v>0</v>
      </c>
      <c r="AT43" s="47">
        <f t="shared" si="4"/>
        <v>0</v>
      </c>
      <c r="AU43" s="47">
        <f t="shared" si="4"/>
        <v>0</v>
      </c>
      <c r="AV43" s="47">
        <f t="shared" si="4"/>
        <v>0</v>
      </c>
      <c r="AW43" s="47">
        <f t="shared" si="4"/>
        <v>0</v>
      </c>
      <c r="AX43" s="47">
        <f t="shared" si="4"/>
        <v>0</v>
      </c>
      <c r="AY43" s="47">
        <f t="shared" si="4"/>
        <v>0</v>
      </c>
      <c r="AZ43" s="47">
        <f t="shared" si="4"/>
        <v>0</v>
      </c>
      <c r="BA43" s="47">
        <f t="shared" si="4"/>
        <v>0</v>
      </c>
      <c r="BB43" s="47">
        <f t="shared" si="4"/>
        <v>0</v>
      </c>
      <c r="BC43" s="47">
        <f t="shared" si="4"/>
        <v>0</v>
      </c>
      <c r="BD43" s="47">
        <f t="shared" si="4"/>
        <v>0</v>
      </c>
      <c r="BE43" s="47">
        <f t="shared" si="4"/>
        <v>0</v>
      </c>
      <c r="BF43" s="47">
        <f t="shared" si="4"/>
        <v>0</v>
      </c>
      <c r="BG43" s="4"/>
      <c r="BH43" s="5"/>
      <c r="BI43" s="98"/>
    </row>
    <row r="44" spans="1:61" ht="19" customHeight="1" thickBot="1">
      <c r="A44" s="127" t="s">
        <v>44</v>
      </c>
      <c r="B44" s="128"/>
      <c r="C44" s="141"/>
      <c r="D44" s="134" t="s">
        <v>14</v>
      </c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6"/>
      <c r="AL44" s="149" t="s">
        <v>14</v>
      </c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3"/>
      <c r="BG44" s="4"/>
      <c r="BH44" s="5"/>
      <c r="BI44" s="98" t="e">
        <f>IF(BH30&gt;95,"требуется пересмотр образовательных задач на предмет соответствия возможностям детей",IF(OR(BH30=75,AND(BH30&gt;75,BH30&lt;95)),"условия соответствуют образовательным задачам",IF(OR(BH30=50,AND(BH30&lt;75,BH30&gt;50)),"требуется оптимизация условий, созданных в ДОО","требуется коррекция условий, созданных в ДОО")))</f>
        <v>#DIV/0!</v>
      </c>
    </row>
    <row r="45" spans="1:61" ht="19" customHeight="1" thickBot="1">
      <c r="A45" s="127"/>
      <c r="B45" s="128"/>
      <c r="C45" s="72">
        <f>C43+1</f>
        <v>32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63"/>
      <c r="BG45" s="4"/>
      <c r="BH45" s="5"/>
      <c r="BI45" s="98"/>
    </row>
    <row r="46" spans="1:61" ht="19" customHeight="1" thickBot="1">
      <c r="A46" s="127"/>
      <c r="B46" s="128"/>
      <c r="C46" s="72">
        <f t="shared" si="1"/>
        <v>33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63"/>
      <c r="BG46" s="4"/>
      <c r="BH46" s="5"/>
      <c r="BI46" s="98"/>
    </row>
    <row r="47" spans="1:61" ht="19" customHeight="1" thickBot="1">
      <c r="A47" s="127"/>
      <c r="B47" s="128"/>
      <c r="C47" s="45">
        <f>C46+1</f>
        <v>34</v>
      </c>
      <c r="D47" s="46">
        <f>D25</f>
        <v>0</v>
      </c>
      <c r="E47" s="47">
        <f t="shared" ref="E47:BF47" si="5">E25</f>
        <v>0</v>
      </c>
      <c r="F47" s="47">
        <f t="shared" si="5"/>
        <v>0</v>
      </c>
      <c r="G47" s="47">
        <f t="shared" si="5"/>
        <v>0</v>
      </c>
      <c r="H47" s="47">
        <f t="shared" si="5"/>
        <v>0</v>
      </c>
      <c r="I47" s="47">
        <f t="shared" si="5"/>
        <v>0</v>
      </c>
      <c r="J47" s="47">
        <f t="shared" si="5"/>
        <v>0</v>
      </c>
      <c r="K47" s="47">
        <f t="shared" si="5"/>
        <v>0</v>
      </c>
      <c r="L47" s="47">
        <f t="shared" si="5"/>
        <v>0</v>
      </c>
      <c r="M47" s="47">
        <f t="shared" si="5"/>
        <v>0</v>
      </c>
      <c r="N47" s="47">
        <f t="shared" si="5"/>
        <v>0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7">
        <f t="shared" si="5"/>
        <v>0</v>
      </c>
      <c r="AJ47" s="47">
        <f t="shared" si="5"/>
        <v>0</v>
      </c>
      <c r="AK47" s="47">
        <f t="shared" si="5"/>
        <v>0</v>
      </c>
      <c r="AL47" s="47">
        <f t="shared" si="5"/>
        <v>0</v>
      </c>
      <c r="AM47" s="47">
        <f t="shared" si="5"/>
        <v>0</v>
      </c>
      <c r="AN47" s="47">
        <f t="shared" si="5"/>
        <v>0</v>
      </c>
      <c r="AO47" s="47">
        <f t="shared" si="5"/>
        <v>0</v>
      </c>
      <c r="AP47" s="47">
        <f t="shared" si="5"/>
        <v>0</v>
      </c>
      <c r="AQ47" s="47">
        <f t="shared" si="5"/>
        <v>0</v>
      </c>
      <c r="AR47" s="47">
        <f t="shared" si="5"/>
        <v>0</v>
      </c>
      <c r="AS47" s="47">
        <f t="shared" si="5"/>
        <v>0</v>
      </c>
      <c r="AT47" s="47">
        <f t="shared" si="5"/>
        <v>0</v>
      </c>
      <c r="AU47" s="47">
        <f t="shared" si="5"/>
        <v>0</v>
      </c>
      <c r="AV47" s="47">
        <f t="shared" si="5"/>
        <v>0</v>
      </c>
      <c r="AW47" s="47">
        <f t="shared" si="5"/>
        <v>0</v>
      </c>
      <c r="AX47" s="47">
        <f t="shared" si="5"/>
        <v>0</v>
      </c>
      <c r="AY47" s="47">
        <f t="shared" si="5"/>
        <v>0</v>
      </c>
      <c r="AZ47" s="47">
        <f t="shared" si="5"/>
        <v>0</v>
      </c>
      <c r="BA47" s="47">
        <f t="shared" si="5"/>
        <v>0</v>
      </c>
      <c r="BB47" s="47">
        <f t="shared" si="5"/>
        <v>0</v>
      </c>
      <c r="BC47" s="47">
        <f t="shared" si="5"/>
        <v>0</v>
      </c>
      <c r="BD47" s="47">
        <f t="shared" si="5"/>
        <v>0</v>
      </c>
      <c r="BE47" s="47">
        <f t="shared" si="5"/>
        <v>0</v>
      </c>
      <c r="BF47" s="47">
        <f t="shared" si="5"/>
        <v>0</v>
      </c>
      <c r="BG47" s="4"/>
      <c r="BH47" s="5"/>
      <c r="BI47" s="98"/>
    </row>
    <row r="48" spans="1:61" ht="19" customHeight="1" thickBot="1">
      <c r="A48" s="127"/>
      <c r="B48" s="128"/>
      <c r="C48" s="72">
        <f t="shared" si="1"/>
        <v>35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63"/>
      <c r="BG48" s="4"/>
      <c r="BH48" s="5"/>
      <c r="BI48" s="98"/>
    </row>
    <row r="49" spans="1:61" ht="19" customHeight="1" thickBot="1">
      <c r="A49" s="127"/>
      <c r="B49" s="128"/>
      <c r="C49" s="72">
        <f t="shared" si="1"/>
        <v>36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63"/>
      <c r="BG49" s="4"/>
      <c r="BH49" s="5"/>
      <c r="BI49" s="98"/>
    </row>
    <row r="50" spans="1:61" ht="46" customHeight="1" thickBot="1">
      <c r="A50" s="127"/>
      <c r="B50" s="128"/>
      <c r="C50" s="141"/>
      <c r="D50" s="134" t="s">
        <v>15</v>
      </c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6"/>
      <c r="AL50" s="158" t="s">
        <v>15</v>
      </c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7"/>
      <c r="BG50" s="4"/>
      <c r="BH50" s="5"/>
      <c r="BI50" s="98"/>
    </row>
    <row r="51" spans="1:61" ht="19" customHeight="1" thickBot="1">
      <c r="A51" s="127"/>
      <c r="B51" s="128"/>
      <c r="C51" s="72">
        <f>C49+1</f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63"/>
      <c r="BG51" s="4"/>
      <c r="BH51" s="5"/>
      <c r="BI51" s="98"/>
    </row>
    <row r="52" spans="1:61" ht="19" customHeight="1" thickBot="1">
      <c r="A52" s="127"/>
      <c r="B52" s="128"/>
      <c r="C52" s="72">
        <f t="shared" si="1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63"/>
      <c r="BG52" s="4"/>
      <c r="BH52" s="5"/>
      <c r="BI52" s="98"/>
    </row>
    <row r="53" spans="1:61" ht="19" customHeight="1" thickBot="1">
      <c r="A53" s="127"/>
      <c r="B53" s="128"/>
      <c r="C53" s="72">
        <f t="shared" si="1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63"/>
      <c r="BG53" s="4"/>
      <c r="BH53" s="5"/>
      <c r="BI53" s="98"/>
    </row>
    <row r="54" spans="1:61" ht="19" customHeight="1" thickBot="1">
      <c r="A54" s="127"/>
      <c r="B54" s="128"/>
      <c r="C54" s="72">
        <f t="shared" si="1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63"/>
      <c r="BG54" s="4"/>
      <c r="BH54" s="5"/>
      <c r="BI54" s="98"/>
    </row>
    <row r="55" spans="1:61" ht="19" customHeight="1" thickBot="1">
      <c r="A55" s="127"/>
      <c r="B55" s="128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63"/>
      <c r="BG55" s="4"/>
      <c r="BH55" s="5"/>
      <c r="BI55" s="98"/>
    </row>
    <row r="56" spans="1:61" ht="19" customHeight="1" thickBot="1">
      <c r="A56" s="127"/>
      <c r="B56" s="128"/>
      <c r="C56" s="72">
        <f t="shared" si="1"/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63"/>
      <c r="BG56" s="4"/>
      <c r="BH56" s="5"/>
      <c r="BI56" s="98"/>
    </row>
    <row r="57" spans="1:61" ht="19" customHeight="1" thickBot="1">
      <c r="A57" s="127"/>
      <c r="B57" s="128"/>
      <c r="C57" s="72">
        <f t="shared" si="1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63"/>
      <c r="BG57" s="4"/>
      <c r="BH57" s="5"/>
      <c r="BI57" s="98"/>
    </row>
    <row r="58" spans="1:61" ht="19" customHeight="1" thickBot="1">
      <c r="A58" s="127"/>
      <c r="B58" s="128"/>
      <c r="C58" s="72">
        <f t="shared" si="1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63"/>
      <c r="BG58" s="4"/>
      <c r="BH58" s="5"/>
      <c r="BI58" s="98"/>
    </row>
    <row r="59" spans="1:61" ht="19" customHeight="1" thickBot="1">
      <c r="A59" s="127"/>
      <c r="B59" s="128"/>
      <c r="C59" s="72">
        <f t="shared" si="1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63"/>
      <c r="BG59" s="4"/>
      <c r="BH59" s="5"/>
      <c r="BI59" s="98"/>
    </row>
    <row r="60" spans="1:61" ht="19" customHeight="1" thickBot="1">
      <c r="A60" s="127"/>
      <c r="B60" s="128"/>
      <c r="C60" s="72">
        <f t="shared" si="1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63"/>
      <c r="BG60" s="4"/>
      <c r="BH60" s="5"/>
      <c r="BI60" s="98"/>
    </row>
    <row r="61" spans="1:61" ht="19" customHeight="1" thickBot="1">
      <c r="A61" s="127"/>
      <c r="B61" s="128"/>
      <c r="C61" s="72">
        <f t="shared" si="1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63"/>
      <c r="BG61" s="4"/>
      <c r="BH61" s="5"/>
      <c r="BI61" s="98"/>
    </row>
    <row r="62" spans="1:61" ht="19" customHeight="1" thickBot="1">
      <c r="A62" s="127"/>
      <c r="B62" s="128"/>
      <c r="C62" s="72">
        <f t="shared" si="1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63"/>
      <c r="BG62" s="4"/>
      <c r="BH62" s="5"/>
      <c r="BI62" s="98"/>
    </row>
    <row r="63" spans="1:61" ht="44" customHeight="1" thickBot="1">
      <c r="A63" s="127" t="s">
        <v>44</v>
      </c>
      <c r="B63" s="128"/>
      <c r="C63" s="141"/>
      <c r="D63" s="134" t="s">
        <v>16</v>
      </c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6"/>
      <c r="AL63" s="150" t="s">
        <v>16</v>
      </c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5"/>
      <c r="BG63" s="4"/>
      <c r="BH63" s="5"/>
      <c r="BI63" s="98" t="s">
        <v>45</v>
      </c>
    </row>
    <row r="64" spans="1:61" ht="19" customHeight="1" thickBot="1">
      <c r="A64" s="129"/>
      <c r="B64" s="130"/>
      <c r="C64" s="72">
        <f>C62+1</f>
        <v>49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63"/>
      <c r="BG64" s="6"/>
      <c r="BH64" s="7"/>
      <c r="BI64" s="99"/>
    </row>
    <row r="65" spans="1:61" ht="19" customHeight="1" thickBot="1">
      <c r="A65" s="125" t="s">
        <v>43</v>
      </c>
      <c r="B65" s="126"/>
      <c r="C65" s="141"/>
      <c r="D65" s="134" t="s">
        <v>17</v>
      </c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6"/>
      <c r="AL65" s="134" t="s">
        <v>17</v>
      </c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6"/>
      <c r="BG65" s="2" t="e">
        <f>SUM(D66:BF79)/COUNTA(D2:BF2)/10</f>
        <v>#DIV/0!</v>
      </c>
      <c r="BH65" s="3" t="e">
        <f>BG65*50</f>
        <v>#DIV/0!</v>
      </c>
      <c r="BI65" s="97" t="e">
        <f>IF(BH65&gt;95,"требуется пересмотр образовательных задач на предмет соответствия возможностям детей",IF(OR(BH65=75,AND(BH65&gt;75,BH65&lt;95)),"условия соответствуют образовательным задачам",IF(OR(BH65=50,AND(BH65&lt;75,BH65&gt;50)),"требуется оптимизация условий, созданных в ДОО","требуется коррекция условий, созданных в ДОО")))</f>
        <v>#DIV/0!</v>
      </c>
    </row>
    <row r="66" spans="1:61" ht="19" customHeight="1" thickBot="1">
      <c r="A66" s="127"/>
      <c r="B66" s="128"/>
      <c r="C66" s="45">
        <f>C64+1</f>
        <v>50</v>
      </c>
      <c r="D66" s="46">
        <f>D14</f>
        <v>0</v>
      </c>
      <c r="E66" s="47">
        <f t="shared" ref="E66:BF66" si="6">E14</f>
        <v>0</v>
      </c>
      <c r="F66" s="47">
        <f t="shared" si="6"/>
        <v>0</v>
      </c>
      <c r="G66" s="47">
        <f t="shared" si="6"/>
        <v>0</v>
      </c>
      <c r="H66" s="47">
        <f t="shared" si="6"/>
        <v>0</v>
      </c>
      <c r="I66" s="47">
        <f t="shared" si="6"/>
        <v>0</v>
      </c>
      <c r="J66" s="47">
        <f t="shared" si="6"/>
        <v>0</v>
      </c>
      <c r="K66" s="47">
        <f t="shared" si="6"/>
        <v>0</v>
      </c>
      <c r="L66" s="47">
        <f t="shared" si="6"/>
        <v>0</v>
      </c>
      <c r="M66" s="47">
        <f t="shared" si="6"/>
        <v>0</v>
      </c>
      <c r="N66" s="47">
        <f t="shared" si="6"/>
        <v>0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7">
        <f t="shared" si="6"/>
        <v>0</v>
      </c>
      <c r="AJ66" s="47">
        <f t="shared" si="6"/>
        <v>0</v>
      </c>
      <c r="AK66" s="47">
        <f t="shared" si="6"/>
        <v>0</v>
      </c>
      <c r="AL66" s="47">
        <f t="shared" si="6"/>
        <v>0</v>
      </c>
      <c r="AM66" s="47">
        <f t="shared" si="6"/>
        <v>0</v>
      </c>
      <c r="AN66" s="47">
        <f t="shared" si="6"/>
        <v>0</v>
      </c>
      <c r="AO66" s="47">
        <f t="shared" si="6"/>
        <v>0</v>
      </c>
      <c r="AP66" s="47">
        <f t="shared" si="6"/>
        <v>0</v>
      </c>
      <c r="AQ66" s="47">
        <f t="shared" si="6"/>
        <v>0</v>
      </c>
      <c r="AR66" s="47">
        <f t="shared" si="6"/>
        <v>0</v>
      </c>
      <c r="AS66" s="47">
        <f t="shared" si="6"/>
        <v>0</v>
      </c>
      <c r="AT66" s="47">
        <f t="shared" si="6"/>
        <v>0</v>
      </c>
      <c r="AU66" s="47">
        <f t="shared" si="6"/>
        <v>0</v>
      </c>
      <c r="AV66" s="47">
        <f t="shared" si="6"/>
        <v>0</v>
      </c>
      <c r="AW66" s="47">
        <f t="shared" si="6"/>
        <v>0</v>
      </c>
      <c r="AX66" s="47">
        <f t="shared" si="6"/>
        <v>0</v>
      </c>
      <c r="AY66" s="47">
        <f t="shared" si="6"/>
        <v>0</v>
      </c>
      <c r="AZ66" s="47">
        <f t="shared" si="6"/>
        <v>0</v>
      </c>
      <c r="BA66" s="47">
        <f t="shared" si="6"/>
        <v>0</v>
      </c>
      <c r="BB66" s="47">
        <f t="shared" si="6"/>
        <v>0</v>
      </c>
      <c r="BC66" s="47">
        <f t="shared" si="6"/>
        <v>0</v>
      </c>
      <c r="BD66" s="47">
        <f t="shared" si="6"/>
        <v>0</v>
      </c>
      <c r="BE66" s="47">
        <f t="shared" si="6"/>
        <v>0</v>
      </c>
      <c r="BF66" s="47">
        <f t="shared" si="6"/>
        <v>0</v>
      </c>
      <c r="BG66" s="4"/>
      <c r="BH66" s="5"/>
      <c r="BI66" s="98"/>
    </row>
    <row r="67" spans="1:61" ht="19" customHeight="1" thickBot="1">
      <c r="A67" s="127"/>
      <c r="B67" s="128"/>
      <c r="C67" s="72">
        <f>C66+1</f>
        <v>51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63"/>
      <c r="BG67" s="4"/>
      <c r="BH67" s="5"/>
      <c r="BI67" s="98"/>
    </row>
    <row r="68" spans="1:61" ht="19" customHeight="1" thickBot="1">
      <c r="A68" s="127"/>
      <c r="B68" s="128"/>
      <c r="C68" s="45">
        <f>C67+1</f>
        <v>52</v>
      </c>
      <c r="D68" s="46">
        <f>D18</f>
        <v>0</v>
      </c>
      <c r="E68" s="47">
        <f t="shared" ref="E68:BF68" si="7">E18</f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7">
        <f t="shared" si="7"/>
        <v>0</v>
      </c>
      <c r="AJ68" s="47">
        <f t="shared" si="7"/>
        <v>0</v>
      </c>
      <c r="AK68" s="47">
        <f t="shared" si="7"/>
        <v>0</v>
      </c>
      <c r="AL68" s="47">
        <f t="shared" si="7"/>
        <v>0</v>
      </c>
      <c r="AM68" s="47">
        <f t="shared" si="7"/>
        <v>0</v>
      </c>
      <c r="AN68" s="47">
        <f t="shared" si="7"/>
        <v>0</v>
      </c>
      <c r="AO68" s="47">
        <f t="shared" si="7"/>
        <v>0</v>
      </c>
      <c r="AP68" s="47">
        <f t="shared" si="7"/>
        <v>0</v>
      </c>
      <c r="AQ68" s="47">
        <f t="shared" si="7"/>
        <v>0</v>
      </c>
      <c r="AR68" s="47">
        <f t="shared" si="7"/>
        <v>0</v>
      </c>
      <c r="AS68" s="47">
        <f t="shared" si="7"/>
        <v>0</v>
      </c>
      <c r="AT68" s="47">
        <f t="shared" si="7"/>
        <v>0</v>
      </c>
      <c r="AU68" s="47">
        <f t="shared" si="7"/>
        <v>0</v>
      </c>
      <c r="AV68" s="47">
        <f t="shared" si="7"/>
        <v>0</v>
      </c>
      <c r="AW68" s="47">
        <f t="shared" si="7"/>
        <v>0</v>
      </c>
      <c r="AX68" s="47">
        <f t="shared" si="7"/>
        <v>0</v>
      </c>
      <c r="AY68" s="47">
        <f t="shared" si="7"/>
        <v>0</v>
      </c>
      <c r="AZ68" s="47">
        <f t="shared" si="7"/>
        <v>0</v>
      </c>
      <c r="BA68" s="47">
        <f t="shared" si="7"/>
        <v>0</v>
      </c>
      <c r="BB68" s="47">
        <f t="shared" si="7"/>
        <v>0</v>
      </c>
      <c r="BC68" s="47">
        <f t="shared" si="7"/>
        <v>0</v>
      </c>
      <c r="BD68" s="47">
        <f t="shared" si="7"/>
        <v>0</v>
      </c>
      <c r="BE68" s="47">
        <f t="shared" si="7"/>
        <v>0</v>
      </c>
      <c r="BF68" s="48">
        <f t="shared" si="7"/>
        <v>0</v>
      </c>
      <c r="BG68" s="4"/>
      <c r="BH68" s="5"/>
      <c r="BI68" s="98"/>
    </row>
    <row r="69" spans="1:61" ht="34" customHeight="1" thickBot="1">
      <c r="A69" s="127"/>
      <c r="B69" s="128"/>
      <c r="C69" s="141"/>
      <c r="D69" s="134" t="s">
        <v>18</v>
      </c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6"/>
      <c r="AL69" s="134" t="s">
        <v>18</v>
      </c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6"/>
      <c r="BG69" s="4"/>
      <c r="BH69" s="5"/>
      <c r="BI69" s="98"/>
    </row>
    <row r="70" spans="1:61" ht="19" customHeight="1" thickBot="1">
      <c r="A70" s="127"/>
      <c r="B70" s="128"/>
      <c r="C70" s="72">
        <f>C68+1</f>
        <v>53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63"/>
      <c r="BG70" s="4"/>
      <c r="BH70" s="5"/>
      <c r="BI70" s="98"/>
    </row>
    <row r="71" spans="1:61" ht="19" customHeight="1" thickBot="1">
      <c r="A71" s="127"/>
      <c r="B71" s="128"/>
      <c r="C71" s="72">
        <f t="shared" si="1"/>
        <v>54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63"/>
      <c r="BG71" s="4"/>
      <c r="BH71" s="5"/>
      <c r="BI71" s="98"/>
    </row>
    <row r="72" spans="1:61" ht="19" customHeight="1" thickBot="1">
      <c r="A72" s="127"/>
      <c r="B72" s="128"/>
      <c r="C72" s="45">
        <f t="shared" si="1"/>
        <v>55</v>
      </c>
      <c r="D72" s="46">
        <f>D13</f>
        <v>0</v>
      </c>
      <c r="E72" s="47">
        <f t="shared" ref="E72:BG72" si="8">E13</f>
        <v>0</v>
      </c>
      <c r="F72" s="47">
        <f t="shared" si="8"/>
        <v>0</v>
      </c>
      <c r="G72" s="47">
        <f t="shared" si="8"/>
        <v>0</v>
      </c>
      <c r="H72" s="47">
        <f t="shared" si="8"/>
        <v>0</v>
      </c>
      <c r="I72" s="47">
        <f t="shared" si="8"/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7">
        <f t="shared" si="8"/>
        <v>0</v>
      </c>
      <c r="AJ72" s="47">
        <f t="shared" si="8"/>
        <v>0</v>
      </c>
      <c r="AK72" s="47">
        <f t="shared" si="8"/>
        <v>0</v>
      </c>
      <c r="AL72" s="47">
        <f t="shared" si="8"/>
        <v>0</v>
      </c>
      <c r="AM72" s="47">
        <f t="shared" si="8"/>
        <v>0</v>
      </c>
      <c r="AN72" s="47">
        <f t="shared" si="8"/>
        <v>0</v>
      </c>
      <c r="AO72" s="47">
        <f t="shared" si="8"/>
        <v>0</v>
      </c>
      <c r="AP72" s="47">
        <f t="shared" si="8"/>
        <v>0</v>
      </c>
      <c r="AQ72" s="47">
        <f t="shared" si="8"/>
        <v>0</v>
      </c>
      <c r="AR72" s="47">
        <f t="shared" si="8"/>
        <v>0</v>
      </c>
      <c r="AS72" s="47">
        <f t="shared" si="8"/>
        <v>0</v>
      </c>
      <c r="AT72" s="47">
        <f t="shared" si="8"/>
        <v>0</v>
      </c>
      <c r="AU72" s="47">
        <f t="shared" si="8"/>
        <v>0</v>
      </c>
      <c r="AV72" s="47">
        <f t="shared" si="8"/>
        <v>0</v>
      </c>
      <c r="AW72" s="47">
        <f t="shared" si="8"/>
        <v>0</v>
      </c>
      <c r="AX72" s="47">
        <f t="shared" si="8"/>
        <v>0</v>
      </c>
      <c r="AY72" s="47">
        <f t="shared" si="8"/>
        <v>0</v>
      </c>
      <c r="AZ72" s="47">
        <f t="shared" si="8"/>
        <v>0</v>
      </c>
      <c r="BA72" s="47">
        <f t="shared" si="8"/>
        <v>0</v>
      </c>
      <c r="BB72" s="47">
        <f t="shared" si="8"/>
        <v>0</v>
      </c>
      <c r="BC72" s="47">
        <f t="shared" si="8"/>
        <v>0</v>
      </c>
      <c r="BD72" s="47">
        <f t="shared" si="8"/>
        <v>0</v>
      </c>
      <c r="BE72" s="47">
        <f t="shared" si="8"/>
        <v>0</v>
      </c>
      <c r="BF72" s="47">
        <f t="shared" si="8"/>
        <v>0</v>
      </c>
      <c r="BG72" s="4">
        <f t="shared" si="8"/>
        <v>0</v>
      </c>
      <c r="BH72" s="5"/>
      <c r="BI72" s="98"/>
    </row>
    <row r="73" spans="1:61" ht="19" customHeight="1" thickBot="1">
      <c r="A73" s="127"/>
      <c r="B73" s="128"/>
      <c r="C73" s="141"/>
      <c r="D73" s="134" t="s">
        <v>19</v>
      </c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6"/>
      <c r="AL73" s="134" t="s">
        <v>19</v>
      </c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6"/>
      <c r="BG73" s="4"/>
      <c r="BH73" s="5"/>
      <c r="BI73" s="98"/>
    </row>
    <row r="74" spans="1:61" ht="19" customHeight="1" thickBot="1">
      <c r="A74" s="127"/>
      <c r="B74" s="128"/>
      <c r="C74" s="72">
        <f>C72+1</f>
        <v>56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63"/>
      <c r="BG74" s="4"/>
      <c r="BH74" s="5"/>
      <c r="BI74" s="98"/>
    </row>
    <row r="75" spans="1:61" ht="36" customHeight="1" thickBot="1">
      <c r="A75" s="127"/>
      <c r="B75" s="128"/>
      <c r="C75" s="141"/>
      <c r="D75" s="134" t="s">
        <v>20</v>
      </c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6"/>
      <c r="AL75" s="134" t="s">
        <v>20</v>
      </c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6"/>
      <c r="BG75" s="4"/>
      <c r="BH75" s="5"/>
      <c r="BI75" s="98"/>
    </row>
    <row r="76" spans="1:61" ht="19" customHeight="1" thickBot="1">
      <c r="A76" s="127"/>
      <c r="B76" s="128"/>
      <c r="C76" s="72">
        <f>C74+1</f>
        <v>57</v>
      </c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63"/>
      <c r="BG76" s="4"/>
      <c r="BH76" s="5"/>
      <c r="BI76" s="98"/>
    </row>
    <row r="77" spans="1:61" ht="19" customHeight="1" thickBot="1">
      <c r="A77" s="127"/>
      <c r="B77" s="128"/>
      <c r="C77" s="45">
        <f t="shared" ref="C77" si="9">C76+1</f>
        <v>58</v>
      </c>
      <c r="D77" s="46">
        <f>D53</f>
        <v>0</v>
      </c>
      <c r="E77" s="47">
        <f t="shared" ref="E77:BF77" si="10">E53</f>
        <v>0</v>
      </c>
      <c r="F77" s="47">
        <f t="shared" si="10"/>
        <v>0</v>
      </c>
      <c r="G77" s="47">
        <f t="shared" si="10"/>
        <v>0</v>
      </c>
      <c r="H77" s="47">
        <f t="shared" si="10"/>
        <v>0</v>
      </c>
      <c r="I77" s="47">
        <f t="shared" si="10"/>
        <v>0</v>
      </c>
      <c r="J77" s="47">
        <f t="shared" si="10"/>
        <v>0</v>
      </c>
      <c r="K77" s="47">
        <f t="shared" si="10"/>
        <v>0</v>
      </c>
      <c r="L77" s="47">
        <f t="shared" si="10"/>
        <v>0</v>
      </c>
      <c r="M77" s="47">
        <f t="shared" si="10"/>
        <v>0</v>
      </c>
      <c r="N77" s="47">
        <f t="shared" si="10"/>
        <v>0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7">
        <f t="shared" si="10"/>
        <v>0</v>
      </c>
      <c r="AJ77" s="47">
        <f t="shared" si="10"/>
        <v>0</v>
      </c>
      <c r="AK77" s="47">
        <f t="shared" si="10"/>
        <v>0</v>
      </c>
      <c r="AL77" s="47">
        <f t="shared" si="10"/>
        <v>0</v>
      </c>
      <c r="AM77" s="47">
        <f t="shared" si="10"/>
        <v>0</v>
      </c>
      <c r="AN77" s="47">
        <f t="shared" si="10"/>
        <v>0</v>
      </c>
      <c r="AO77" s="47">
        <f t="shared" si="10"/>
        <v>0</v>
      </c>
      <c r="AP77" s="47">
        <f t="shared" si="10"/>
        <v>0</v>
      </c>
      <c r="AQ77" s="47">
        <f t="shared" si="10"/>
        <v>0</v>
      </c>
      <c r="AR77" s="47">
        <f t="shared" si="10"/>
        <v>0</v>
      </c>
      <c r="AS77" s="47">
        <f t="shared" si="10"/>
        <v>0</v>
      </c>
      <c r="AT77" s="47">
        <f t="shared" si="10"/>
        <v>0</v>
      </c>
      <c r="AU77" s="47">
        <f t="shared" si="10"/>
        <v>0</v>
      </c>
      <c r="AV77" s="47">
        <f t="shared" si="10"/>
        <v>0</v>
      </c>
      <c r="AW77" s="47">
        <f t="shared" si="10"/>
        <v>0</v>
      </c>
      <c r="AX77" s="47">
        <f t="shared" si="10"/>
        <v>0</v>
      </c>
      <c r="AY77" s="47">
        <f t="shared" si="10"/>
        <v>0</v>
      </c>
      <c r="AZ77" s="47">
        <f t="shared" si="10"/>
        <v>0</v>
      </c>
      <c r="BA77" s="47">
        <f t="shared" si="10"/>
        <v>0</v>
      </c>
      <c r="BB77" s="47">
        <f t="shared" si="10"/>
        <v>0</v>
      </c>
      <c r="BC77" s="47">
        <f t="shared" si="10"/>
        <v>0</v>
      </c>
      <c r="BD77" s="47">
        <f t="shared" si="10"/>
        <v>0</v>
      </c>
      <c r="BE77" s="47">
        <f t="shared" si="10"/>
        <v>0</v>
      </c>
      <c r="BF77" s="47">
        <f t="shared" si="10"/>
        <v>0</v>
      </c>
      <c r="BG77" s="4"/>
      <c r="BH77" s="5"/>
      <c r="BI77" s="98"/>
    </row>
    <row r="78" spans="1:61" ht="38" customHeight="1" thickBot="1">
      <c r="A78" s="127"/>
      <c r="B78" s="128"/>
      <c r="C78" s="141"/>
      <c r="D78" s="134" t="s">
        <v>21</v>
      </c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6"/>
      <c r="AL78" s="149" t="s">
        <v>21</v>
      </c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3"/>
      <c r="BG78" s="4"/>
      <c r="BH78" s="5"/>
      <c r="BI78" s="98"/>
    </row>
    <row r="79" spans="1:61" ht="19" customHeight="1" thickBot="1">
      <c r="A79" s="129"/>
      <c r="B79" s="130"/>
      <c r="C79" s="72">
        <f>C77+1</f>
        <v>59</v>
      </c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69"/>
      <c r="BG79" s="4"/>
      <c r="BH79" s="5"/>
      <c r="BI79" s="99"/>
    </row>
    <row r="80" spans="1:61" ht="53" customHeight="1" thickBot="1">
      <c r="A80" s="125" t="s">
        <v>39</v>
      </c>
      <c r="B80" s="126"/>
      <c r="C80" s="141"/>
      <c r="D80" s="134" t="s">
        <v>22</v>
      </c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6"/>
      <c r="AL80" s="134" t="s">
        <v>22</v>
      </c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6"/>
      <c r="BG80" s="2" t="e">
        <f>SUM(D81:BF97)/COUNTA(D2:BF2)/14</f>
        <v>#DIV/0!</v>
      </c>
      <c r="BH80" s="3" t="e">
        <f t="shared" ref="BH80" si="11">BG80*50</f>
        <v>#DIV/0!</v>
      </c>
      <c r="BI80" s="97" t="e">
        <f>IF(BH80&gt;95,"требуется пересмотр образовательных задач на предмет соответствия возможностям детей",IF(OR(BH80=75,AND(BH80&gt;75,BH80&lt;95)),"условия соответствуют образовательным задачам",IF(OR(BH80=50,AND(BH80&lt;75,BH80&gt;50)),"требуется оптимизация условий, созданных в ДОО","требуется коррекция условий, созданных в ДОО")))</f>
        <v>#DIV/0!</v>
      </c>
    </row>
    <row r="81" spans="1:61" ht="19" customHeight="1" thickBot="1">
      <c r="A81" s="127"/>
      <c r="B81" s="128"/>
      <c r="C81" s="45">
        <f>C79+1</f>
        <v>60</v>
      </c>
      <c r="D81" s="46">
        <f>D76</f>
        <v>0</v>
      </c>
      <c r="E81" s="47">
        <f t="shared" ref="E81:BF81" si="12">E76</f>
        <v>0</v>
      </c>
      <c r="F81" s="47">
        <f t="shared" si="12"/>
        <v>0</v>
      </c>
      <c r="G81" s="47">
        <f t="shared" si="12"/>
        <v>0</v>
      </c>
      <c r="H81" s="47">
        <f t="shared" si="12"/>
        <v>0</v>
      </c>
      <c r="I81" s="47">
        <f t="shared" si="12"/>
        <v>0</v>
      </c>
      <c r="J81" s="47">
        <f t="shared" si="12"/>
        <v>0</v>
      </c>
      <c r="K81" s="47">
        <f t="shared" si="12"/>
        <v>0</v>
      </c>
      <c r="L81" s="47">
        <f t="shared" si="12"/>
        <v>0</v>
      </c>
      <c r="M81" s="47">
        <f t="shared" si="12"/>
        <v>0</v>
      </c>
      <c r="N81" s="47">
        <f t="shared" si="12"/>
        <v>0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7">
        <f t="shared" si="12"/>
        <v>0</v>
      </c>
      <c r="AJ81" s="47">
        <f t="shared" si="12"/>
        <v>0</v>
      </c>
      <c r="AK81" s="47">
        <f t="shared" si="12"/>
        <v>0</v>
      </c>
      <c r="AL81" s="47">
        <f t="shared" si="12"/>
        <v>0</v>
      </c>
      <c r="AM81" s="47">
        <f t="shared" si="12"/>
        <v>0</v>
      </c>
      <c r="AN81" s="47">
        <f t="shared" si="12"/>
        <v>0</v>
      </c>
      <c r="AO81" s="47">
        <f t="shared" si="12"/>
        <v>0</v>
      </c>
      <c r="AP81" s="47">
        <f t="shared" si="12"/>
        <v>0</v>
      </c>
      <c r="AQ81" s="47">
        <f t="shared" si="12"/>
        <v>0</v>
      </c>
      <c r="AR81" s="47">
        <f t="shared" si="12"/>
        <v>0</v>
      </c>
      <c r="AS81" s="47">
        <f t="shared" si="12"/>
        <v>0</v>
      </c>
      <c r="AT81" s="47">
        <f t="shared" si="12"/>
        <v>0</v>
      </c>
      <c r="AU81" s="47">
        <f t="shared" si="12"/>
        <v>0</v>
      </c>
      <c r="AV81" s="47">
        <f t="shared" si="12"/>
        <v>0</v>
      </c>
      <c r="AW81" s="47">
        <f t="shared" si="12"/>
        <v>0</v>
      </c>
      <c r="AX81" s="47">
        <f t="shared" si="12"/>
        <v>0</v>
      </c>
      <c r="AY81" s="47">
        <f t="shared" si="12"/>
        <v>0</v>
      </c>
      <c r="AZ81" s="47">
        <f t="shared" si="12"/>
        <v>0</v>
      </c>
      <c r="BA81" s="47">
        <f t="shared" si="12"/>
        <v>0</v>
      </c>
      <c r="BB81" s="47">
        <f t="shared" si="12"/>
        <v>0</v>
      </c>
      <c r="BC81" s="47">
        <f t="shared" si="12"/>
        <v>0</v>
      </c>
      <c r="BD81" s="47">
        <f t="shared" si="12"/>
        <v>0</v>
      </c>
      <c r="BE81" s="47">
        <f t="shared" si="12"/>
        <v>0</v>
      </c>
      <c r="BF81" s="47">
        <f t="shared" si="12"/>
        <v>0</v>
      </c>
      <c r="BG81" s="4"/>
      <c r="BH81" s="5"/>
      <c r="BI81" s="98"/>
    </row>
    <row r="82" spans="1:61" ht="19" customHeight="1" thickBot="1">
      <c r="A82" s="127"/>
      <c r="B82" s="128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63"/>
      <c r="BG82" s="4"/>
      <c r="BH82" s="5"/>
      <c r="BI82" s="98"/>
    </row>
    <row r="83" spans="1:61" ht="19" customHeight="1" thickBot="1">
      <c r="A83" s="127"/>
      <c r="B83" s="128"/>
      <c r="C83" s="45">
        <f t="shared" si="13"/>
        <v>62</v>
      </c>
      <c r="D83" s="73">
        <f>D53</f>
        <v>0</v>
      </c>
      <c r="E83" s="74">
        <f t="shared" ref="E83:BF83" si="14">E53</f>
        <v>0</v>
      </c>
      <c r="F83" s="74">
        <f t="shared" si="14"/>
        <v>0</v>
      </c>
      <c r="G83" s="74">
        <f t="shared" si="14"/>
        <v>0</v>
      </c>
      <c r="H83" s="74">
        <f t="shared" si="14"/>
        <v>0</v>
      </c>
      <c r="I83" s="74">
        <f t="shared" si="14"/>
        <v>0</v>
      </c>
      <c r="J83" s="74">
        <f t="shared" si="14"/>
        <v>0</v>
      </c>
      <c r="K83" s="74">
        <f t="shared" si="14"/>
        <v>0</v>
      </c>
      <c r="L83" s="74">
        <f t="shared" si="14"/>
        <v>0</v>
      </c>
      <c r="M83" s="74">
        <f t="shared" si="14"/>
        <v>0</v>
      </c>
      <c r="N83" s="74">
        <f t="shared" si="14"/>
        <v>0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4">
        <f t="shared" si="14"/>
        <v>0</v>
      </c>
      <c r="AJ83" s="74">
        <f t="shared" si="14"/>
        <v>0</v>
      </c>
      <c r="AK83" s="74">
        <f t="shared" si="14"/>
        <v>0</v>
      </c>
      <c r="AL83" s="74">
        <f t="shared" si="14"/>
        <v>0</v>
      </c>
      <c r="AM83" s="74">
        <f t="shared" si="14"/>
        <v>0</v>
      </c>
      <c r="AN83" s="74">
        <f t="shared" si="14"/>
        <v>0</v>
      </c>
      <c r="AO83" s="74">
        <f t="shared" si="14"/>
        <v>0</v>
      </c>
      <c r="AP83" s="74">
        <f t="shared" si="14"/>
        <v>0</v>
      </c>
      <c r="AQ83" s="74">
        <f t="shared" si="14"/>
        <v>0</v>
      </c>
      <c r="AR83" s="74">
        <f t="shared" si="14"/>
        <v>0</v>
      </c>
      <c r="AS83" s="74">
        <f t="shared" si="14"/>
        <v>0</v>
      </c>
      <c r="AT83" s="74">
        <f t="shared" si="14"/>
        <v>0</v>
      </c>
      <c r="AU83" s="74">
        <f t="shared" si="14"/>
        <v>0</v>
      </c>
      <c r="AV83" s="74">
        <f t="shared" si="14"/>
        <v>0</v>
      </c>
      <c r="AW83" s="74">
        <f t="shared" si="14"/>
        <v>0</v>
      </c>
      <c r="AX83" s="74">
        <f t="shared" si="14"/>
        <v>0</v>
      </c>
      <c r="AY83" s="74">
        <f t="shared" si="14"/>
        <v>0</v>
      </c>
      <c r="AZ83" s="74">
        <f t="shared" si="14"/>
        <v>0</v>
      </c>
      <c r="BA83" s="74">
        <f t="shared" si="14"/>
        <v>0</v>
      </c>
      <c r="BB83" s="74">
        <f t="shared" si="14"/>
        <v>0</v>
      </c>
      <c r="BC83" s="74">
        <f t="shared" si="14"/>
        <v>0</v>
      </c>
      <c r="BD83" s="74">
        <f t="shared" si="14"/>
        <v>0</v>
      </c>
      <c r="BE83" s="74">
        <f t="shared" si="14"/>
        <v>0</v>
      </c>
      <c r="BF83" s="74">
        <f t="shared" si="14"/>
        <v>0</v>
      </c>
      <c r="BG83" s="4"/>
      <c r="BH83" s="5"/>
      <c r="BI83" s="98"/>
    </row>
    <row r="84" spans="1:61" ht="19" customHeight="1" thickBot="1">
      <c r="A84" s="127"/>
      <c r="B84" s="128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66"/>
      <c r="BG84" s="4"/>
      <c r="BH84" s="5"/>
      <c r="BI84" s="98"/>
    </row>
    <row r="85" spans="1:61" ht="19" customHeight="1" thickBot="1">
      <c r="A85" s="127"/>
      <c r="B85" s="128"/>
      <c r="C85" s="141"/>
      <c r="D85" s="134" t="s">
        <v>31</v>
      </c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6"/>
      <c r="AL85" s="134" t="s">
        <v>31</v>
      </c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6"/>
      <c r="BG85" s="4"/>
      <c r="BH85" s="5"/>
      <c r="BI85" s="98"/>
    </row>
    <row r="86" spans="1:61" ht="19" customHeight="1" thickBot="1">
      <c r="A86" s="127"/>
      <c r="B86" s="128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66"/>
      <c r="BG86" s="4"/>
      <c r="BH86" s="5"/>
      <c r="BI86" s="98"/>
    </row>
    <row r="87" spans="1:61" ht="19" customHeight="1" thickBot="1">
      <c r="A87" s="127"/>
      <c r="B87" s="128"/>
      <c r="C87" s="141"/>
      <c r="D87" s="134" t="s">
        <v>23</v>
      </c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6"/>
      <c r="AL87" s="134" t="s">
        <v>23</v>
      </c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6"/>
      <c r="BG87" s="4"/>
      <c r="BH87" s="5"/>
      <c r="BI87" s="98"/>
    </row>
    <row r="88" spans="1:61" ht="19" customHeight="1" thickBot="1">
      <c r="A88" s="127"/>
      <c r="B88" s="128"/>
      <c r="C88" s="45">
        <f>C86+1</f>
        <v>65</v>
      </c>
      <c r="D88" s="73">
        <f>D67</f>
        <v>0</v>
      </c>
      <c r="E88" s="74">
        <f t="shared" ref="E88:BF88" si="15">E67</f>
        <v>0</v>
      </c>
      <c r="F88" s="74">
        <f t="shared" si="15"/>
        <v>0</v>
      </c>
      <c r="G88" s="74">
        <f t="shared" si="15"/>
        <v>0</v>
      </c>
      <c r="H88" s="74">
        <f t="shared" si="15"/>
        <v>0</v>
      </c>
      <c r="I88" s="74">
        <f t="shared" si="15"/>
        <v>0</v>
      </c>
      <c r="J88" s="74">
        <f t="shared" si="15"/>
        <v>0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0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4">
        <f t="shared" ref="AI88:BF88" si="16">AI67</f>
        <v>0</v>
      </c>
      <c r="AJ88" s="74">
        <f t="shared" si="16"/>
        <v>0</v>
      </c>
      <c r="AK88" s="74">
        <f t="shared" si="16"/>
        <v>0</v>
      </c>
      <c r="AL88" s="74">
        <f t="shared" si="16"/>
        <v>0</v>
      </c>
      <c r="AM88" s="74">
        <f t="shared" si="16"/>
        <v>0</v>
      </c>
      <c r="AN88" s="74">
        <f t="shared" si="16"/>
        <v>0</v>
      </c>
      <c r="AO88" s="74">
        <f t="shared" si="16"/>
        <v>0</v>
      </c>
      <c r="AP88" s="74">
        <f t="shared" si="16"/>
        <v>0</v>
      </c>
      <c r="AQ88" s="74">
        <f t="shared" si="16"/>
        <v>0</v>
      </c>
      <c r="AR88" s="74">
        <f t="shared" si="16"/>
        <v>0</v>
      </c>
      <c r="AS88" s="74">
        <f t="shared" si="16"/>
        <v>0</v>
      </c>
      <c r="AT88" s="74">
        <f t="shared" si="16"/>
        <v>0</v>
      </c>
      <c r="AU88" s="74">
        <f t="shared" si="16"/>
        <v>0</v>
      </c>
      <c r="AV88" s="74">
        <f t="shared" si="16"/>
        <v>0</v>
      </c>
      <c r="AW88" s="74">
        <f t="shared" si="16"/>
        <v>0</v>
      </c>
      <c r="AX88" s="74">
        <f t="shared" si="16"/>
        <v>0</v>
      </c>
      <c r="AY88" s="74">
        <f t="shared" si="16"/>
        <v>0</v>
      </c>
      <c r="AZ88" s="74">
        <f t="shared" si="16"/>
        <v>0</v>
      </c>
      <c r="BA88" s="74">
        <f t="shared" si="16"/>
        <v>0</v>
      </c>
      <c r="BB88" s="74">
        <f t="shared" si="16"/>
        <v>0</v>
      </c>
      <c r="BC88" s="74">
        <f t="shared" si="16"/>
        <v>0</v>
      </c>
      <c r="BD88" s="74">
        <f t="shared" si="16"/>
        <v>0</v>
      </c>
      <c r="BE88" s="74">
        <f t="shared" si="16"/>
        <v>0</v>
      </c>
      <c r="BF88" s="74">
        <f t="shared" si="16"/>
        <v>0</v>
      </c>
      <c r="BG88" s="4"/>
      <c r="BH88" s="5"/>
      <c r="BI88" s="98"/>
    </row>
    <row r="89" spans="1:61" ht="19" customHeight="1" thickBot="1">
      <c r="A89" s="127"/>
      <c r="B89" s="128"/>
      <c r="C89" s="45">
        <f t="shared" si="13"/>
        <v>66</v>
      </c>
      <c r="D89" s="46">
        <f>D5</f>
        <v>0</v>
      </c>
      <c r="E89" s="47">
        <f t="shared" ref="E89:BF89" si="17">E5</f>
        <v>0</v>
      </c>
      <c r="F89" s="47">
        <f t="shared" si="17"/>
        <v>0</v>
      </c>
      <c r="G89" s="47">
        <f t="shared" si="17"/>
        <v>0</v>
      </c>
      <c r="H89" s="47">
        <f t="shared" si="17"/>
        <v>0</v>
      </c>
      <c r="I89" s="47">
        <f t="shared" si="17"/>
        <v>0</v>
      </c>
      <c r="J89" s="47">
        <f t="shared" si="17"/>
        <v>0</v>
      </c>
      <c r="K89" s="47">
        <f t="shared" si="17"/>
        <v>0</v>
      </c>
      <c r="L89" s="47">
        <f t="shared" si="17"/>
        <v>0</v>
      </c>
      <c r="M89" s="47">
        <f t="shared" si="17"/>
        <v>0</v>
      </c>
      <c r="N89" s="47">
        <f t="shared" si="17"/>
        <v>0</v>
      </c>
      <c r="O89" s="47">
        <f t="shared" si="17"/>
        <v>0</v>
      </c>
      <c r="P89" s="47">
        <f t="shared" si="17"/>
        <v>0</v>
      </c>
      <c r="Q89" s="47">
        <f t="shared" si="17"/>
        <v>0</v>
      </c>
      <c r="R89" s="47">
        <f t="shared" si="17"/>
        <v>0</v>
      </c>
      <c r="S89" s="47">
        <f t="shared" si="17"/>
        <v>0</v>
      </c>
      <c r="T89" s="47">
        <f t="shared" si="17"/>
        <v>0</v>
      </c>
      <c r="U89" s="47">
        <f t="shared" si="17"/>
        <v>0</v>
      </c>
      <c r="V89" s="47">
        <f t="shared" si="17"/>
        <v>0</v>
      </c>
      <c r="W89" s="47">
        <f t="shared" si="17"/>
        <v>0</v>
      </c>
      <c r="X89" s="47">
        <f t="shared" si="17"/>
        <v>0</v>
      </c>
      <c r="Y89" s="47">
        <f t="shared" si="17"/>
        <v>0</v>
      </c>
      <c r="Z89" s="47">
        <f t="shared" si="17"/>
        <v>0</v>
      </c>
      <c r="AA89" s="47">
        <f t="shared" si="17"/>
        <v>0</v>
      </c>
      <c r="AB89" s="47">
        <f t="shared" si="17"/>
        <v>0</v>
      </c>
      <c r="AC89" s="47">
        <f t="shared" si="17"/>
        <v>0</v>
      </c>
      <c r="AD89" s="47">
        <f t="shared" si="17"/>
        <v>0</v>
      </c>
      <c r="AE89" s="47">
        <f t="shared" si="17"/>
        <v>0</v>
      </c>
      <c r="AF89" s="47">
        <f t="shared" si="17"/>
        <v>0</v>
      </c>
      <c r="AG89" s="47">
        <f t="shared" si="17"/>
        <v>0</v>
      </c>
      <c r="AH89" s="47">
        <f t="shared" si="17"/>
        <v>0</v>
      </c>
      <c r="AI89" s="47">
        <f t="shared" ref="AI89:BF89" si="18">AI5</f>
        <v>0</v>
      </c>
      <c r="AJ89" s="47">
        <f t="shared" si="18"/>
        <v>0</v>
      </c>
      <c r="AK89" s="47">
        <f t="shared" si="18"/>
        <v>0</v>
      </c>
      <c r="AL89" s="47">
        <f t="shared" si="18"/>
        <v>0</v>
      </c>
      <c r="AM89" s="47">
        <f t="shared" si="18"/>
        <v>0</v>
      </c>
      <c r="AN89" s="47">
        <f t="shared" si="18"/>
        <v>0</v>
      </c>
      <c r="AO89" s="47">
        <f t="shared" si="18"/>
        <v>0</v>
      </c>
      <c r="AP89" s="47">
        <f t="shared" si="18"/>
        <v>0</v>
      </c>
      <c r="AQ89" s="47">
        <f t="shared" si="18"/>
        <v>0</v>
      </c>
      <c r="AR89" s="47">
        <f t="shared" si="18"/>
        <v>0</v>
      </c>
      <c r="AS89" s="47">
        <f t="shared" si="18"/>
        <v>0</v>
      </c>
      <c r="AT89" s="47">
        <f t="shared" si="18"/>
        <v>0</v>
      </c>
      <c r="AU89" s="47">
        <f t="shared" si="18"/>
        <v>0</v>
      </c>
      <c r="AV89" s="47">
        <f t="shared" si="18"/>
        <v>0</v>
      </c>
      <c r="AW89" s="47">
        <f t="shared" si="18"/>
        <v>0</v>
      </c>
      <c r="AX89" s="47">
        <f t="shared" si="18"/>
        <v>0</v>
      </c>
      <c r="AY89" s="47">
        <f t="shared" si="18"/>
        <v>0</v>
      </c>
      <c r="AZ89" s="47">
        <f t="shared" si="18"/>
        <v>0</v>
      </c>
      <c r="BA89" s="47">
        <f t="shared" si="18"/>
        <v>0</v>
      </c>
      <c r="BB89" s="47">
        <f t="shared" si="18"/>
        <v>0</v>
      </c>
      <c r="BC89" s="47">
        <f t="shared" si="18"/>
        <v>0</v>
      </c>
      <c r="BD89" s="47">
        <f t="shared" si="18"/>
        <v>0</v>
      </c>
      <c r="BE89" s="47">
        <f t="shared" si="18"/>
        <v>0</v>
      </c>
      <c r="BF89" s="47">
        <f t="shared" si="18"/>
        <v>0</v>
      </c>
      <c r="BG89" s="4"/>
      <c r="BH89" s="5"/>
      <c r="BI89" s="98"/>
    </row>
    <row r="90" spans="1:61" ht="36" customHeight="1" thickBot="1">
      <c r="A90" s="127"/>
      <c r="B90" s="128"/>
      <c r="C90" s="141"/>
      <c r="D90" s="134" t="s">
        <v>24</v>
      </c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6"/>
      <c r="AL90" s="134" t="s">
        <v>24</v>
      </c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6"/>
      <c r="BG90" s="4"/>
      <c r="BH90" s="5"/>
      <c r="BI90" s="98"/>
    </row>
    <row r="91" spans="1:61" ht="19" customHeight="1" thickBot="1">
      <c r="A91" s="127"/>
      <c r="B91" s="128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66"/>
      <c r="BG91" s="4"/>
      <c r="BH91" s="5"/>
      <c r="BI91" s="98"/>
    </row>
    <row r="92" spans="1:61" ht="19" customHeight="1" thickBot="1">
      <c r="A92" s="127"/>
      <c r="B92" s="128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66"/>
      <c r="BG92" s="4"/>
      <c r="BH92" s="5"/>
      <c r="BI92" s="98"/>
    </row>
    <row r="93" spans="1:61" ht="19" customHeight="1" thickBot="1">
      <c r="A93" s="127"/>
      <c r="B93" s="128"/>
      <c r="C93" s="45">
        <f t="shared" si="13"/>
        <v>69</v>
      </c>
      <c r="D93" s="73">
        <f>D42</f>
        <v>0</v>
      </c>
      <c r="E93" s="74">
        <f t="shared" ref="E93:BF93" si="19">E42</f>
        <v>0</v>
      </c>
      <c r="F93" s="74">
        <f t="shared" si="19"/>
        <v>0</v>
      </c>
      <c r="G93" s="74">
        <f t="shared" si="19"/>
        <v>0</v>
      </c>
      <c r="H93" s="74">
        <f t="shared" si="19"/>
        <v>0</v>
      </c>
      <c r="I93" s="74">
        <f t="shared" si="19"/>
        <v>0</v>
      </c>
      <c r="J93" s="74">
        <f t="shared" si="19"/>
        <v>0</v>
      </c>
      <c r="K93" s="74">
        <f t="shared" si="19"/>
        <v>0</v>
      </c>
      <c r="L93" s="74">
        <f t="shared" si="19"/>
        <v>0</v>
      </c>
      <c r="M93" s="74">
        <f t="shared" si="19"/>
        <v>0</v>
      </c>
      <c r="N93" s="74">
        <f t="shared" si="19"/>
        <v>0</v>
      </c>
      <c r="O93" s="74">
        <f t="shared" si="19"/>
        <v>0</v>
      </c>
      <c r="P93" s="74">
        <f t="shared" si="19"/>
        <v>0</v>
      </c>
      <c r="Q93" s="74">
        <f t="shared" si="19"/>
        <v>0</v>
      </c>
      <c r="R93" s="74">
        <f t="shared" si="19"/>
        <v>0</v>
      </c>
      <c r="S93" s="74">
        <f t="shared" si="19"/>
        <v>0</v>
      </c>
      <c r="T93" s="74">
        <f t="shared" si="19"/>
        <v>0</v>
      </c>
      <c r="U93" s="74">
        <f t="shared" si="19"/>
        <v>0</v>
      </c>
      <c r="V93" s="74">
        <f t="shared" si="19"/>
        <v>0</v>
      </c>
      <c r="W93" s="74">
        <f t="shared" si="19"/>
        <v>0</v>
      </c>
      <c r="X93" s="74">
        <f t="shared" si="19"/>
        <v>0</v>
      </c>
      <c r="Y93" s="74">
        <f t="shared" si="19"/>
        <v>0</v>
      </c>
      <c r="Z93" s="74">
        <f t="shared" si="19"/>
        <v>0</v>
      </c>
      <c r="AA93" s="74">
        <f t="shared" si="19"/>
        <v>0</v>
      </c>
      <c r="AB93" s="74">
        <f t="shared" si="19"/>
        <v>0</v>
      </c>
      <c r="AC93" s="74">
        <f t="shared" si="19"/>
        <v>0</v>
      </c>
      <c r="AD93" s="74">
        <f t="shared" si="19"/>
        <v>0</v>
      </c>
      <c r="AE93" s="74">
        <f t="shared" si="19"/>
        <v>0</v>
      </c>
      <c r="AF93" s="74">
        <f t="shared" si="19"/>
        <v>0</v>
      </c>
      <c r="AG93" s="74">
        <f t="shared" si="19"/>
        <v>0</v>
      </c>
      <c r="AH93" s="74">
        <f t="shared" si="19"/>
        <v>0</v>
      </c>
      <c r="AI93" s="74">
        <f t="shared" si="19"/>
        <v>0</v>
      </c>
      <c r="AJ93" s="74">
        <f t="shared" si="19"/>
        <v>0</v>
      </c>
      <c r="AK93" s="74">
        <f t="shared" si="19"/>
        <v>0</v>
      </c>
      <c r="AL93" s="74">
        <f t="shared" si="19"/>
        <v>0</v>
      </c>
      <c r="AM93" s="74">
        <f t="shared" si="19"/>
        <v>0</v>
      </c>
      <c r="AN93" s="74">
        <f t="shared" si="19"/>
        <v>0</v>
      </c>
      <c r="AO93" s="74">
        <f t="shared" si="19"/>
        <v>0</v>
      </c>
      <c r="AP93" s="74">
        <f t="shared" si="19"/>
        <v>0</v>
      </c>
      <c r="AQ93" s="74">
        <f t="shared" si="19"/>
        <v>0</v>
      </c>
      <c r="AR93" s="74">
        <f t="shared" si="19"/>
        <v>0</v>
      </c>
      <c r="AS93" s="74">
        <f t="shared" si="19"/>
        <v>0</v>
      </c>
      <c r="AT93" s="74">
        <f t="shared" si="19"/>
        <v>0</v>
      </c>
      <c r="AU93" s="74">
        <f t="shared" si="19"/>
        <v>0</v>
      </c>
      <c r="AV93" s="74">
        <f t="shared" si="19"/>
        <v>0</v>
      </c>
      <c r="AW93" s="74">
        <f t="shared" si="19"/>
        <v>0</v>
      </c>
      <c r="AX93" s="74">
        <f t="shared" si="19"/>
        <v>0</v>
      </c>
      <c r="AY93" s="74">
        <f t="shared" si="19"/>
        <v>0</v>
      </c>
      <c r="AZ93" s="74">
        <f t="shared" si="19"/>
        <v>0</v>
      </c>
      <c r="BA93" s="74">
        <f t="shared" si="19"/>
        <v>0</v>
      </c>
      <c r="BB93" s="74">
        <f t="shared" si="19"/>
        <v>0</v>
      </c>
      <c r="BC93" s="74">
        <f t="shared" si="19"/>
        <v>0</v>
      </c>
      <c r="BD93" s="74">
        <f t="shared" si="19"/>
        <v>0</v>
      </c>
      <c r="BE93" s="74">
        <f t="shared" si="19"/>
        <v>0</v>
      </c>
      <c r="BF93" s="74">
        <f t="shared" si="19"/>
        <v>0</v>
      </c>
      <c r="BG93" s="4"/>
      <c r="BH93" s="5"/>
      <c r="BI93" s="98"/>
    </row>
    <row r="94" spans="1:61" ht="19" customHeight="1" thickBot="1">
      <c r="A94" s="127"/>
      <c r="B94" s="128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66"/>
      <c r="BG94" s="4"/>
      <c r="BH94" s="5"/>
      <c r="BI94" s="98"/>
    </row>
    <row r="95" spans="1:61" ht="19" customHeight="1" thickBot="1">
      <c r="A95" s="127"/>
      <c r="B95" s="128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66"/>
      <c r="BG95" s="4"/>
      <c r="BH95" s="5"/>
      <c r="BI95" s="98"/>
    </row>
    <row r="96" spans="1:61" ht="19" customHeight="1" thickBot="1">
      <c r="A96" s="127"/>
      <c r="B96" s="128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66"/>
      <c r="BG96" s="4"/>
      <c r="BH96" s="5"/>
      <c r="BI96" s="98"/>
    </row>
    <row r="97" spans="1:61" ht="19" customHeight="1" thickBot="1">
      <c r="A97" s="129"/>
      <c r="B97" s="130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69"/>
      <c r="BG97" s="6"/>
      <c r="BH97" s="7"/>
      <c r="BI97" s="99"/>
    </row>
    <row r="98" spans="1:61" ht="77" customHeight="1" thickBot="1">
      <c r="A98" s="125" t="s">
        <v>3</v>
      </c>
      <c r="B98" s="126"/>
      <c r="C98" s="141"/>
      <c r="D98" s="134" t="s">
        <v>47</v>
      </c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6"/>
      <c r="AL98" s="150" t="s">
        <v>47</v>
      </c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5"/>
      <c r="BG98" s="2" t="e">
        <f>SUM(D99:BF110)/COUNTA(D2:BF2)/9</f>
        <v>#DIV/0!</v>
      </c>
      <c r="BH98" s="3" t="e">
        <f>BG98*50</f>
        <v>#DIV/0!</v>
      </c>
      <c r="BI98" s="97" t="e">
        <f>IF(BH98&gt;95,"требуется пересмотр образовательных задач на предмет соответствия возможностям детей",IF(OR(BH98=75,AND(BH98&gt;75,BH98&lt;95)),"условия соответствуют образовательным задачам",IF(OR(BH98=50,AND(BH98&lt;75,BH98&gt;50)),"требуется оптимизация условий, созданных в ДОО","требуется коррекция условий, созданных в ДОО")))</f>
        <v>#DIV/0!</v>
      </c>
    </row>
    <row r="99" spans="1:61" ht="19" customHeight="1" thickBot="1">
      <c r="A99" s="127"/>
      <c r="B99" s="128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66"/>
      <c r="BG99" s="4"/>
      <c r="BH99" s="5"/>
      <c r="BI99" s="98"/>
    </row>
    <row r="100" spans="1:61" ht="19" customHeight="1" thickBot="1">
      <c r="A100" s="127"/>
      <c r="B100" s="128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63"/>
      <c r="BG100" s="4"/>
      <c r="BH100" s="5"/>
      <c r="BI100" s="98"/>
    </row>
    <row r="101" spans="1:61" ht="19" customHeight="1" thickBot="1">
      <c r="A101" s="127"/>
      <c r="B101" s="128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63"/>
      <c r="BG101" s="4"/>
      <c r="BH101" s="5"/>
      <c r="BI101" s="98"/>
    </row>
    <row r="102" spans="1:61" ht="19" customHeight="1" thickBot="1">
      <c r="A102" s="127"/>
      <c r="B102" s="128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63"/>
      <c r="BG102" s="4"/>
      <c r="BH102" s="5"/>
      <c r="BI102" s="98"/>
    </row>
    <row r="103" spans="1:61" ht="40" customHeight="1" thickBot="1">
      <c r="A103" s="127"/>
      <c r="B103" s="128"/>
      <c r="C103" s="141"/>
      <c r="D103" s="134" t="s">
        <v>25</v>
      </c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6"/>
      <c r="AL103" s="134" t="s">
        <v>25</v>
      </c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6"/>
      <c r="BG103" s="4"/>
      <c r="BH103" s="5"/>
      <c r="BI103" s="98"/>
    </row>
    <row r="104" spans="1:61" ht="19" customHeight="1" thickBot="1">
      <c r="A104" s="127"/>
      <c r="B104" s="128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66"/>
      <c r="BG104" s="4"/>
      <c r="BH104" s="5"/>
      <c r="BI104" s="98"/>
    </row>
    <row r="105" spans="1:61" ht="19" customHeight="1" thickBot="1">
      <c r="A105" s="127"/>
      <c r="B105" s="128"/>
      <c r="C105" s="151"/>
      <c r="D105" s="131" t="s">
        <v>26</v>
      </c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3"/>
      <c r="AL105" s="131" t="s">
        <v>26</v>
      </c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3"/>
      <c r="BG105" s="4"/>
      <c r="BH105" s="5"/>
      <c r="BI105" s="98"/>
    </row>
    <row r="106" spans="1:61" ht="19" customHeight="1" thickBot="1">
      <c r="A106" s="127"/>
      <c r="B106" s="128"/>
      <c r="C106" s="45">
        <f>C104+1</f>
        <v>79</v>
      </c>
      <c r="D106" s="73">
        <f>D16</f>
        <v>0</v>
      </c>
      <c r="E106" s="74">
        <f t="shared" ref="E106:BF106" si="20">E16</f>
        <v>0</v>
      </c>
      <c r="F106" s="74">
        <f t="shared" si="20"/>
        <v>0</v>
      </c>
      <c r="G106" s="74">
        <f t="shared" si="20"/>
        <v>0</v>
      </c>
      <c r="H106" s="74">
        <f t="shared" si="20"/>
        <v>0</v>
      </c>
      <c r="I106" s="74">
        <f t="shared" si="20"/>
        <v>0</v>
      </c>
      <c r="J106" s="74">
        <f t="shared" si="20"/>
        <v>0</v>
      </c>
      <c r="K106" s="74">
        <f t="shared" si="20"/>
        <v>0</v>
      </c>
      <c r="L106" s="74">
        <f t="shared" si="20"/>
        <v>0</v>
      </c>
      <c r="M106" s="74">
        <f t="shared" si="20"/>
        <v>0</v>
      </c>
      <c r="N106" s="74">
        <f t="shared" si="20"/>
        <v>0</v>
      </c>
      <c r="O106" s="74">
        <f t="shared" si="20"/>
        <v>0</v>
      </c>
      <c r="P106" s="74">
        <f t="shared" si="20"/>
        <v>0</v>
      </c>
      <c r="Q106" s="74">
        <f t="shared" si="20"/>
        <v>0</v>
      </c>
      <c r="R106" s="74">
        <f t="shared" si="20"/>
        <v>0</v>
      </c>
      <c r="S106" s="74">
        <f t="shared" si="20"/>
        <v>0</v>
      </c>
      <c r="T106" s="74">
        <f t="shared" si="20"/>
        <v>0</v>
      </c>
      <c r="U106" s="74">
        <f t="shared" si="20"/>
        <v>0</v>
      </c>
      <c r="V106" s="74">
        <f t="shared" si="20"/>
        <v>0</v>
      </c>
      <c r="W106" s="74">
        <f t="shared" si="20"/>
        <v>0</v>
      </c>
      <c r="X106" s="74">
        <f t="shared" si="20"/>
        <v>0</v>
      </c>
      <c r="Y106" s="74">
        <f t="shared" si="20"/>
        <v>0</v>
      </c>
      <c r="Z106" s="74">
        <f t="shared" si="20"/>
        <v>0</v>
      </c>
      <c r="AA106" s="74">
        <f t="shared" si="20"/>
        <v>0</v>
      </c>
      <c r="AB106" s="74">
        <f t="shared" si="20"/>
        <v>0</v>
      </c>
      <c r="AC106" s="74">
        <f t="shared" si="20"/>
        <v>0</v>
      </c>
      <c r="AD106" s="74">
        <f t="shared" si="20"/>
        <v>0</v>
      </c>
      <c r="AE106" s="74">
        <f t="shared" si="20"/>
        <v>0</v>
      </c>
      <c r="AF106" s="74">
        <f t="shared" si="20"/>
        <v>0</v>
      </c>
      <c r="AG106" s="74">
        <f t="shared" si="20"/>
        <v>0</v>
      </c>
      <c r="AH106" s="74">
        <f t="shared" si="20"/>
        <v>0</v>
      </c>
      <c r="AI106" s="74">
        <f t="shared" si="20"/>
        <v>0</v>
      </c>
      <c r="AJ106" s="74">
        <f t="shared" si="20"/>
        <v>0</v>
      </c>
      <c r="AK106" s="74">
        <f t="shared" si="20"/>
        <v>0</v>
      </c>
      <c r="AL106" s="74">
        <f t="shared" si="20"/>
        <v>0</v>
      </c>
      <c r="AM106" s="74">
        <f t="shared" si="20"/>
        <v>0</v>
      </c>
      <c r="AN106" s="74">
        <f t="shared" si="20"/>
        <v>0</v>
      </c>
      <c r="AO106" s="74">
        <f t="shared" si="20"/>
        <v>0</v>
      </c>
      <c r="AP106" s="74">
        <f t="shared" si="20"/>
        <v>0</v>
      </c>
      <c r="AQ106" s="74">
        <f t="shared" si="20"/>
        <v>0</v>
      </c>
      <c r="AR106" s="74">
        <f t="shared" si="20"/>
        <v>0</v>
      </c>
      <c r="AS106" s="74">
        <f t="shared" si="20"/>
        <v>0</v>
      </c>
      <c r="AT106" s="74">
        <f t="shared" si="20"/>
        <v>0</v>
      </c>
      <c r="AU106" s="74">
        <f t="shared" si="20"/>
        <v>0</v>
      </c>
      <c r="AV106" s="74">
        <f t="shared" si="20"/>
        <v>0</v>
      </c>
      <c r="AW106" s="74">
        <f t="shared" si="20"/>
        <v>0</v>
      </c>
      <c r="AX106" s="74">
        <f t="shared" si="20"/>
        <v>0</v>
      </c>
      <c r="AY106" s="74">
        <f t="shared" si="20"/>
        <v>0</v>
      </c>
      <c r="AZ106" s="74">
        <f t="shared" si="20"/>
        <v>0</v>
      </c>
      <c r="BA106" s="74">
        <f t="shared" si="20"/>
        <v>0</v>
      </c>
      <c r="BB106" s="74">
        <f t="shared" si="20"/>
        <v>0</v>
      </c>
      <c r="BC106" s="74">
        <f t="shared" si="20"/>
        <v>0</v>
      </c>
      <c r="BD106" s="74">
        <f t="shared" si="20"/>
        <v>0</v>
      </c>
      <c r="BE106" s="74">
        <f t="shared" si="20"/>
        <v>0</v>
      </c>
      <c r="BF106" s="74">
        <f t="shared" si="20"/>
        <v>0</v>
      </c>
      <c r="BG106" s="4"/>
      <c r="BH106" s="5"/>
      <c r="BI106" s="98"/>
    </row>
    <row r="107" spans="1:61" ht="19" customHeight="1" thickBot="1">
      <c r="A107" s="127"/>
      <c r="B107" s="128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63"/>
      <c r="BG107" s="4"/>
      <c r="BH107" s="5"/>
      <c r="BI107" s="98"/>
    </row>
    <row r="108" spans="1:61" ht="38" customHeight="1" thickBot="1">
      <c r="A108" s="127"/>
      <c r="B108" s="128"/>
      <c r="C108" s="151"/>
      <c r="D108" s="131" t="s">
        <v>32</v>
      </c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3"/>
      <c r="AL108" s="155" t="s">
        <v>32</v>
      </c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7"/>
      <c r="BG108" s="4"/>
      <c r="BH108" s="5"/>
      <c r="BI108" s="98"/>
    </row>
    <row r="109" spans="1:61" ht="19" customHeight="1" thickBot="1">
      <c r="A109" s="127"/>
      <c r="B109" s="128"/>
      <c r="C109" s="45">
        <f>C107+1</f>
        <v>81</v>
      </c>
      <c r="D109" s="73">
        <f>D24</f>
        <v>0</v>
      </c>
      <c r="E109" s="74">
        <f t="shared" ref="E109:BF109" si="21">E24</f>
        <v>0</v>
      </c>
      <c r="F109" s="74">
        <f t="shared" si="21"/>
        <v>0</v>
      </c>
      <c r="G109" s="74">
        <f t="shared" si="21"/>
        <v>0</v>
      </c>
      <c r="H109" s="74">
        <f t="shared" si="21"/>
        <v>0</v>
      </c>
      <c r="I109" s="74">
        <f t="shared" si="21"/>
        <v>0</v>
      </c>
      <c r="J109" s="74">
        <f t="shared" si="21"/>
        <v>0</v>
      </c>
      <c r="K109" s="74">
        <f t="shared" si="21"/>
        <v>0</v>
      </c>
      <c r="L109" s="74">
        <f t="shared" si="21"/>
        <v>0</v>
      </c>
      <c r="M109" s="74">
        <f t="shared" si="21"/>
        <v>0</v>
      </c>
      <c r="N109" s="74">
        <f t="shared" si="21"/>
        <v>0</v>
      </c>
      <c r="O109" s="74">
        <f t="shared" si="21"/>
        <v>0</v>
      </c>
      <c r="P109" s="74">
        <f t="shared" si="21"/>
        <v>0</v>
      </c>
      <c r="Q109" s="74">
        <f t="shared" si="21"/>
        <v>0</v>
      </c>
      <c r="R109" s="74">
        <f t="shared" si="21"/>
        <v>0</v>
      </c>
      <c r="S109" s="74">
        <f t="shared" si="21"/>
        <v>0</v>
      </c>
      <c r="T109" s="74">
        <f t="shared" si="21"/>
        <v>0</v>
      </c>
      <c r="U109" s="74">
        <f t="shared" si="21"/>
        <v>0</v>
      </c>
      <c r="V109" s="74">
        <f t="shared" si="21"/>
        <v>0</v>
      </c>
      <c r="W109" s="74">
        <f t="shared" si="21"/>
        <v>0</v>
      </c>
      <c r="X109" s="74">
        <f t="shared" si="21"/>
        <v>0</v>
      </c>
      <c r="Y109" s="74">
        <f t="shared" si="21"/>
        <v>0</v>
      </c>
      <c r="Z109" s="74">
        <f t="shared" si="21"/>
        <v>0</v>
      </c>
      <c r="AA109" s="74">
        <f t="shared" si="21"/>
        <v>0</v>
      </c>
      <c r="AB109" s="74">
        <f t="shared" si="21"/>
        <v>0</v>
      </c>
      <c r="AC109" s="74">
        <f t="shared" si="21"/>
        <v>0</v>
      </c>
      <c r="AD109" s="74">
        <f t="shared" si="21"/>
        <v>0</v>
      </c>
      <c r="AE109" s="74">
        <f t="shared" si="21"/>
        <v>0</v>
      </c>
      <c r="AF109" s="74">
        <f t="shared" si="21"/>
        <v>0</v>
      </c>
      <c r="AG109" s="74">
        <f t="shared" si="21"/>
        <v>0</v>
      </c>
      <c r="AH109" s="74">
        <f t="shared" si="21"/>
        <v>0</v>
      </c>
      <c r="AI109" s="74">
        <f t="shared" ref="AI109:BF109" si="22">AI24</f>
        <v>0</v>
      </c>
      <c r="AJ109" s="74">
        <f t="shared" si="22"/>
        <v>0</v>
      </c>
      <c r="AK109" s="74">
        <f t="shared" si="22"/>
        <v>0</v>
      </c>
      <c r="AL109" s="74">
        <f t="shared" si="22"/>
        <v>0</v>
      </c>
      <c r="AM109" s="74">
        <f t="shared" si="22"/>
        <v>0</v>
      </c>
      <c r="AN109" s="74">
        <f t="shared" si="22"/>
        <v>0</v>
      </c>
      <c r="AO109" s="74">
        <f t="shared" si="22"/>
        <v>0</v>
      </c>
      <c r="AP109" s="74">
        <f t="shared" si="22"/>
        <v>0</v>
      </c>
      <c r="AQ109" s="74">
        <f t="shared" si="22"/>
        <v>0</v>
      </c>
      <c r="AR109" s="74">
        <f t="shared" si="22"/>
        <v>0</v>
      </c>
      <c r="AS109" s="74">
        <f t="shared" si="22"/>
        <v>0</v>
      </c>
      <c r="AT109" s="74">
        <f t="shared" si="22"/>
        <v>0</v>
      </c>
      <c r="AU109" s="74">
        <f t="shared" si="22"/>
        <v>0</v>
      </c>
      <c r="AV109" s="74">
        <f t="shared" si="22"/>
        <v>0</v>
      </c>
      <c r="AW109" s="74">
        <f t="shared" si="22"/>
        <v>0</v>
      </c>
      <c r="AX109" s="74">
        <f t="shared" si="22"/>
        <v>0</v>
      </c>
      <c r="AY109" s="74">
        <f t="shared" si="22"/>
        <v>0</v>
      </c>
      <c r="AZ109" s="74">
        <f t="shared" si="22"/>
        <v>0</v>
      </c>
      <c r="BA109" s="74">
        <f t="shared" si="22"/>
        <v>0</v>
      </c>
      <c r="BB109" s="74">
        <f t="shared" si="22"/>
        <v>0</v>
      </c>
      <c r="BC109" s="74">
        <f t="shared" si="22"/>
        <v>0</v>
      </c>
      <c r="BD109" s="74">
        <f t="shared" si="22"/>
        <v>0</v>
      </c>
      <c r="BE109" s="74">
        <f t="shared" si="22"/>
        <v>0</v>
      </c>
      <c r="BF109" s="74">
        <f t="shared" si="22"/>
        <v>0</v>
      </c>
      <c r="BG109" s="4"/>
      <c r="BH109" s="5"/>
      <c r="BI109" s="98"/>
    </row>
    <row r="110" spans="1:61" ht="19" customHeight="1" thickBot="1">
      <c r="A110" s="129"/>
      <c r="B110" s="130"/>
      <c r="C110" s="83">
        <f t="shared" si="13"/>
        <v>82</v>
      </c>
      <c r="D110" s="49">
        <f>D27</f>
        <v>0</v>
      </c>
      <c r="E110" s="50">
        <f t="shared" ref="E110:BF110" si="23">E27</f>
        <v>0</v>
      </c>
      <c r="F110" s="50">
        <f t="shared" si="23"/>
        <v>0</v>
      </c>
      <c r="G110" s="50">
        <f t="shared" si="23"/>
        <v>0</v>
      </c>
      <c r="H110" s="50">
        <f t="shared" si="23"/>
        <v>0</v>
      </c>
      <c r="I110" s="50">
        <f t="shared" si="23"/>
        <v>0</v>
      </c>
      <c r="J110" s="50">
        <f t="shared" si="23"/>
        <v>0</v>
      </c>
      <c r="K110" s="50">
        <f t="shared" si="23"/>
        <v>0</v>
      </c>
      <c r="L110" s="50">
        <f t="shared" si="23"/>
        <v>0</v>
      </c>
      <c r="M110" s="50">
        <f t="shared" si="23"/>
        <v>0</v>
      </c>
      <c r="N110" s="50">
        <f t="shared" si="23"/>
        <v>0</v>
      </c>
      <c r="O110" s="50">
        <f t="shared" si="23"/>
        <v>0</v>
      </c>
      <c r="P110" s="50">
        <f t="shared" si="23"/>
        <v>0</v>
      </c>
      <c r="Q110" s="50">
        <f t="shared" si="23"/>
        <v>0</v>
      </c>
      <c r="R110" s="50">
        <f t="shared" si="23"/>
        <v>0</v>
      </c>
      <c r="S110" s="50">
        <f t="shared" si="23"/>
        <v>0</v>
      </c>
      <c r="T110" s="50">
        <f t="shared" si="23"/>
        <v>0</v>
      </c>
      <c r="U110" s="50">
        <f t="shared" si="23"/>
        <v>0</v>
      </c>
      <c r="V110" s="50">
        <f t="shared" si="23"/>
        <v>0</v>
      </c>
      <c r="W110" s="50">
        <f t="shared" si="23"/>
        <v>0</v>
      </c>
      <c r="X110" s="50">
        <f t="shared" si="23"/>
        <v>0</v>
      </c>
      <c r="Y110" s="50">
        <f t="shared" si="23"/>
        <v>0</v>
      </c>
      <c r="Z110" s="50">
        <f t="shared" si="23"/>
        <v>0</v>
      </c>
      <c r="AA110" s="50">
        <f t="shared" si="23"/>
        <v>0</v>
      </c>
      <c r="AB110" s="50">
        <f t="shared" si="23"/>
        <v>0</v>
      </c>
      <c r="AC110" s="50">
        <f t="shared" si="23"/>
        <v>0</v>
      </c>
      <c r="AD110" s="50">
        <f t="shared" si="23"/>
        <v>0</v>
      </c>
      <c r="AE110" s="50">
        <f t="shared" si="23"/>
        <v>0</v>
      </c>
      <c r="AF110" s="50">
        <f t="shared" si="23"/>
        <v>0</v>
      </c>
      <c r="AG110" s="50">
        <f t="shared" si="23"/>
        <v>0</v>
      </c>
      <c r="AH110" s="50">
        <f t="shared" si="23"/>
        <v>0</v>
      </c>
      <c r="AI110" s="50">
        <f t="shared" ref="AI110:BF110" si="24">AI27</f>
        <v>0</v>
      </c>
      <c r="AJ110" s="50">
        <f t="shared" si="24"/>
        <v>0</v>
      </c>
      <c r="AK110" s="50">
        <f t="shared" si="24"/>
        <v>0</v>
      </c>
      <c r="AL110" s="50">
        <f t="shared" si="24"/>
        <v>0</v>
      </c>
      <c r="AM110" s="50">
        <f t="shared" si="24"/>
        <v>0</v>
      </c>
      <c r="AN110" s="50">
        <f t="shared" si="24"/>
        <v>0</v>
      </c>
      <c r="AO110" s="50">
        <f t="shared" si="24"/>
        <v>0</v>
      </c>
      <c r="AP110" s="50">
        <f t="shared" si="24"/>
        <v>0</v>
      </c>
      <c r="AQ110" s="50">
        <f t="shared" si="24"/>
        <v>0</v>
      </c>
      <c r="AR110" s="50">
        <f t="shared" si="24"/>
        <v>0</v>
      </c>
      <c r="AS110" s="50">
        <f t="shared" si="24"/>
        <v>0</v>
      </c>
      <c r="AT110" s="50">
        <f t="shared" si="24"/>
        <v>0</v>
      </c>
      <c r="AU110" s="50">
        <f t="shared" si="24"/>
        <v>0</v>
      </c>
      <c r="AV110" s="50">
        <f t="shared" si="24"/>
        <v>0</v>
      </c>
      <c r="AW110" s="50">
        <f t="shared" si="24"/>
        <v>0</v>
      </c>
      <c r="AX110" s="50">
        <f t="shared" si="24"/>
        <v>0</v>
      </c>
      <c r="AY110" s="50">
        <f t="shared" si="24"/>
        <v>0</v>
      </c>
      <c r="AZ110" s="50">
        <f t="shared" si="24"/>
        <v>0</v>
      </c>
      <c r="BA110" s="50">
        <f t="shared" si="24"/>
        <v>0</v>
      </c>
      <c r="BB110" s="50">
        <f t="shared" si="24"/>
        <v>0</v>
      </c>
      <c r="BC110" s="50">
        <f t="shared" si="24"/>
        <v>0</v>
      </c>
      <c r="BD110" s="50">
        <f t="shared" si="24"/>
        <v>0</v>
      </c>
      <c r="BE110" s="50">
        <f t="shared" si="24"/>
        <v>0</v>
      </c>
      <c r="BF110" s="50">
        <f t="shared" si="24"/>
        <v>0</v>
      </c>
      <c r="BG110" s="6"/>
      <c r="BH110" s="7"/>
      <c r="BI110" s="99"/>
    </row>
    <row r="111" spans="1:61" s="23" customFormat="1" ht="61" customHeight="1" thickBot="1">
      <c r="A111" s="105" t="s">
        <v>40</v>
      </c>
      <c r="B111" s="106"/>
      <c r="C111" s="107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BF111" si="25">(SUM(E5:E34)+SUM(E36)+SUM(E38:E42)+SUM(E45:E46)+SUM(E48:E64)+SUM(E74:E76)+SUM(E67)+SUM(E70:E71)+SUM(E78:E79)+SUM(E82)+SUM(E84:E86)+SUM(E91:E92)+SUM(E94:E104)+SUM(E107))/66*50</f>
        <v>0</v>
      </c>
      <c r="F111" s="1">
        <f t="shared" si="25"/>
        <v>0</v>
      </c>
      <c r="G111" s="1">
        <f t="shared" si="25"/>
        <v>0</v>
      </c>
      <c r="H111" s="1">
        <f t="shared" si="25"/>
        <v>0</v>
      </c>
      <c r="I111" s="1">
        <f t="shared" si="25"/>
        <v>0</v>
      </c>
      <c r="J111" s="1">
        <f t="shared" si="25"/>
        <v>0</v>
      </c>
      <c r="K111" s="1">
        <f t="shared" si="25"/>
        <v>0</v>
      </c>
      <c r="L111" s="1">
        <f t="shared" si="25"/>
        <v>0</v>
      </c>
      <c r="M111" s="1">
        <f t="shared" si="25"/>
        <v>0</v>
      </c>
      <c r="N111" s="1">
        <f t="shared" si="25"/>
        <v>0</v>
      </c>
      <c r="O111" s="1">
        <f t="shared" si="25"/>
        <v>0</v>
      </c>
      <c r="P111" s="1">
        <f t="shared" si="25"/>
        <v>0</v>
      </c>
      <c r="Q111" s="1">
        <f t="shared" si="25"/>
        <v>0</v>
      </c>
      <c r="R111" s="1">
        <f t="shared" si="25"/>
        <v>0</v>
      </c>
      <c r="S111" s="1">
        <f t="shared" si="25"/>
        <v>0</v>
      </c>
      <c r="T111" s="1">
        <f t="shared" si="25"/>
        <v>0</v>
      </c>
      <c r="U111" s="1">
        <f t="shared" si="25"/>
        <v>0</v>
      </c>
      <c r="V111" s="1">
        <f t="shared" si="25"/>
        <v>0</v>
      </c>
      <c r="W111" s="1">
        <f t="shared" si="25"/>
        <v>0</v>
      </c>
      <c r="X111" s="1">
        <f t="shared" si="25"/>
        <v>0</v>
      </c>
      <c r="Y111" s="1">
        <f t="shared" si="25"/>
        <v>0</v>
      </c>
      <c r="Z111" s="1">
        <f t="shared" si="25"/>
        <v>0</v>
      </c>
      <c r="AA111" s="1">
        <f t="shared" si="25"/>
        <v>0</v>
      </c>
      <c r="AB111" s="1">
        <f t="shared" si="25"/>
        <v>0</v>
      </c>
      <c r="AC111" s="1">
        <f t="shared" si="25"/>
        <v>0</v>
      </c>
      <c r="AD111" s="1">
        <f t="shared" si="25"/>
        <v>0</v>
      </c>
      <c r="AE111" s="1">
        <f t="shared" si="25"/>
        <v>0</v>
      </c>
      <c r="AF111" s="1">
        <f t="shared" si="25"/>
        <v>0</v>
      </c>
      <c r="AG111" s="1">
        <f t="shared" si="25"/>
        <v>0</v>
      </c>
      <c r="AH111" s="1">
        <f t="shared" si="25"/>
        <v>0</v>
      </c>
      <c r="AI111" s="1">
        <f t="shared" ref="AI111:BF111" si="26">(SUM(AI5:AI34)+SUM(AI36)+SUM(AI38:AI42)+SUM(AI45:AI46)+SUM(AI48:AI64)+SUM(AI74:AI76)+SUM(AI67)+SUM(AI70:AI71)+SUM(AI78:AI79)+SUM(AI82)+SUM(AI84:AI86)+SUM(AI91:AI92)+SUM(AI94:AI104)+SUM(AI107))/66*50</f>
        <v>0</v>
      </c>
      <c r="AJ111" s="1">
        <f t="shared" si="26"/>
        <v>0</v>
      </c>
      <c r="AK111" s="1">
        <f t="shared" si="26"/>
        <v>0</v>
      </c>
      <c r="AL111" s="1">
        <f t="shared" si="26"/>
        <v>0</v>
      </c>
      <c r="AM111" s="1">
        <f t="shared" si="26"/>
        <v>0</v>
      </c>
      <c r="AN111" s="1">
        <f t="shared" si="26"/>
        <v>0</v>
      </c>
      <c r="AO111" s="1">
        <f t="shared" si="26"/>
        <v>0</v>
      </c>
      <c r="AP111" s="1">
        <f t="shared" si="26"/>
        <v>0</v>
      </c>
      <c r="AQ111" s="1">
        <f t="shared" si="26"/>
        <v>0</v>
      </c>
      <c r="AR111" s="1">
        <f t="shared" si="26"/>
        <v>0</v>
      </c>
      <c r="AS111" s="1">
        <f t="shared" si="26"/>
        <v>0</v>
      </c>
      <c r="AT111" s="1">
        <f t="shared" si="26"/>
        <v>0</v>
      </c>
      <c r="AU111" s="1">
        <f t="shared" si="26"/>
        <v>0</v>
      </c>
      <c r="AV111" s="1">
        <f t="shared" si="26"/>
        <v>0</v>
      </c>
      <c r="AW111" s="1">
        <f t="shared" si="26"/>
        <v>0</v>
      </c>
      <c r="AX111" s="1">
        <f t="shared" si="26"/>
        <v>0</v>
      </c>
      <c r="AY111" s="1">
        <f t="shared" si="26"/>
        <v>0</v>
      </c>
      <c r="AZ111" s="1">
        <f t="shared" si="26"/>
        <v>0</v>
      </c>
      <c r="BA111" s="1">
        <f t="shared" si="26"/>
        <v>0</v>
      </c>
      <c r="BB111" s="1">
        <f t="shared" si="26"/>
        <v>0</v>
      </c>
      <c r="BC111" s="1">
        <f t="shared" si="26"/>
        <v>0</v>
      </c>
      <c r="BD111" s="1">
        <f t="shared" si="26"/>
        <v>0</v>
      </c>
      <c r="BE111" s="1">
        <f t="shared" si="26"/>
        <v>0</v>
      </c>
      <c r="BF111" s="1">
        <f t="shared" si="26"/>
        <v>0</v>
      </c>
      <c r="BG111" s="24" t="e">
        <f>SUM(D4:BF110)/COUNTA(D2:BF2)/82</f>
        <v>#DIV/0!</v>
      </c>
      <c r="BH111" s="3" t="e">
        <f>BG111*50</f>
        <v>#DIV/0!</v>
      </c>
      <c r="BI111" s="103" t="e">
        <f>IF(BH111&gt;95,"требуется пересмотр образовательных задач на предмет соответствия возможностям детей",IF(OR(BH111=75,AND(BH111&gt;75,BH111&lt;95)),"условия соответствуют образовательным задачам",IF(OR(BH111=50,AND(BH111&lt;75,BH111&gt;50)),"требуется оптимизация условий, созданных в ДОО","требуется коррекция условий, созданных в ДОО")))</f>
        <v>#DIV/0!</v>
      </c>
    </row>
    <row r="112" spans="1:61" s="23" customFormat="1" ht="258" customHeight="1" thickBot="1">
      <c r="A112" s="100" t="s">
        <v>37</v>
      </c>
      <c r="B112" s="101"/>
      <c r="C112" s="102"/>
      <c r="D112" s="90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0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0">
        <f t="shared" ref="F112:BG112" si="27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0">
        <f t="shared" si="27"/>
        <v>0</v>
      </c>
      <c r="H112" s="90">
        <f t="shared" si="27"/>
        <v>0</v>
      </c>
      <c r="I112" s="90">
        <f t="shared" si="27"/>
        <v>0</v>
      </c>
      <c r="J112" s="90">
        <f t="shared" si="27"/>
        <v>0</v>
      </c>
      <c r="K112" s="90">
        <f t="shared" si="27"/>
        <v>0</v>
      </c>
      <c r="L112" s="90">
        <f t="shared" si="27"/>
        <v>0</v>
      </c>
      <c r="M112" s="90">
        <f t="shared" si="27"/>
        <v>0</v>
      </c>
      <c r="N112" s="90">
        <f t="shared" si="27"/>
        <v>0</v>
      </c>
      <c r="O112" s="90">
        <f t="shared" si="27"/>
        <v>0</v>
      </c>
      <c r="P112" s="90">
        <f t="shared" si="27"/>
        <v>0</v>
      </c>
      <c r="Q112" s="90">
        <f t="shared" si="27"/>
        <v>0</v>
      </c>
      <c r="R112" s="90">
        <f t="shared" si="27"/>
        <v>0</v>
      </c>
      <c r="S112" s="90">
        <f t="shared" si="27"/>
        <v>0</v>
      </c>
      <c r="T112" s="90">
        <f t="shared" si="27"/>
        <v>0</v>
      </c>
      <c r="U112" s="90">
        <f t="shared" si="27"/>
        <v>0</v>
      </c>
      <c r="V112" s="90">
        <f t="shared" si="27"/>
        <v>0</v>
      </c>
      <c r="W112" s="90">
        <f t="shared" si="27"/>
        <v>0</v>
      </c>
      <c r="X112" s="90">
        <f t="shared" si="27"/>
        <v>0</v>
      </c>
      <c r="Y112" s="90">
        <f t="shared" si="27"/>
        <v>0</v>
      </c>
      <c r="Z112" s="90">
        <f t="shared" si="27"/>
        <v>0</v>
      </c>
      <c r="AA112" s="90">
        <f t="shared" si="27"/>
        <v>0</v>
      </c>
      <c r="AB112" s="90">
        <f t="shared" si="27"/>
        <v>0</v>
      </c>
      <c r="AC112" s="90">
        <f t="shared" si="27"/>
        <v>0</v>
      </c>
      <c r="AD112" s="90">
        <f t="shared" si="27"/>
        <v>0</v>
      </c>
      <c r="AE112" s="90">
        <f t="shared" si="27"/>
        <v>0</v>
      </c>
      <c r="AF112" s="90">
        <f t="shared" si="27"/>
        <v>0</v>
      </c>
      <c r="AG112" s="90">
        <f t="shared" si="27"/>
        <v>0</v>
      </c>
      <c r="AH112" s="90">
        <f t="shared" si="27"/>
        <v>0</v>
      </c>
      <c r="AI112" s="90">
        <f t="shared" ref="AI112:BF112" si="28">IF(COUNTA(AI2)=0,0,IF(OR(AI111=95,AI111&gt;95),"высокий темп развития",IF(OR(AI111=75,AND(AI111&gt;75,AI111&lt;95)),"успешное развитие",IF(OR(AI111=50,AND(AI111&lt;75,AI111&gt;50)),"норма развития",IF(OR(AI111=30,AND(AI111&lt;59,AI111&gt;30)),"разраб.инд.образ.маршрута и/или психол.диагн.","рекомендуется комплексное психол.обследование")))))</f>
        <v>0</v>
      </c>
      <c r="AJ112" s="90">
        <f t="shared" si="28"/>
        <v>0</v>
      </c>
      <c r="AK112" s="90">
        <f t="shared" si="28"/>
        <v>0</v>
      </c>
      <c r="AL112" s="90">
        <f t="shared" si="28"/>
        <v>0</v>
      </c>
      <c r="AM112" s="90">
        <f t="shared" si="28"/>
        <v>0</v>
      </c>
      <c r="AN112" s="90">
        <f t="shared" si="28"/>
        <v>0</v>
      </c>
      <c r="AO112" s="90">
        <f t="shared" si="28"/>
        <v>0</v>
      </c>
      <c r="AP112" s="90">
        <f t="shared" si="28"/>
        <v>0</v>
      </c>
      <c r="AQ112" s="90">
        <f t="shared" si="28"/>
        <v>0</v>
      </c>
      <c r="AR112" s="90">
        <f t="shared" si="28"/>
        <v>0</v>
      </c>
      <c r="AS112" s="90">
        <f t="shared" si="28"/>
        <v>0</v>
      </c>
      <c r="AT112" s="90">
        <f t="shared" si="28"/>
        <v>0</v>
      </c>
      <c r="AU112" s="90">
        <f t="shared" si="28"/>
        <v>0</v>
      </c>
      <c r="AV112" s="90">
        <f t="shared" si="28"/>
        <v>0</v>
      </c>
      <c r="AW112" s="90">
        <f t="shared" si="28"/>
        <v>0</v>
      </c>
      <c r="AX112" s="90">
        <f t="shared" si="28"/>
        <v>0</v>
      </c>
      <c r="AY112" s="90">
        <f t="shared" si="28"/>
        <v>0</v>
      </c>
      <c r="AZ112" s="90">
        <f t="shared" si="28"/>
        <v>0</v>
      </c>
      <c r="BA112" s="90">
        <f t="shared" si="28"/>
        <v>0</v>
      </c>
      <c r="BB112" s="90">
        <f t="shared" si="28"/>
        <v>0</v>
      </c>
      <c r="BC112" s="90">
        <f t="shared" si="28"/>
        <v>0</v>
      </c>
      <c r="BD112" s="90">
        <f t="shared" si="28"/>
        <v>0</v>
      </c>
      <c r="BE112" s="90">
        <f t="shared" si="28"/>
        <v>0</v>
      </c>
      <c r="BF112" s="90">
        <f t="shared" si="28"/>
        <v>0</v>
      </c>
      <c r="BG112" s="90" t="e">
        <f t="shared" si="27"/>
        <v>#DIV/0!</v>
      </c>
      <c r="BH112" s="57"/>
      <c r="BI112" s="104"/>
    </row>
  </sheetData>
  <sheetProtection password="CA9C" sheet="1" objects="1" scenarios="1" formatCells="0"/>
  <mergeCells count="73">
    <mergeCell ref="AL90:BF90"/>
    <mergeCell ref="D98:AK98"/>
    <mergeCell ref="AL98:BF98"/>
    <mergeCell ref="D103:AK103"/>
    <mergeCell ref="AL103:BF103"/>
    <mergeCell ref="D50:AK50"/>
    <mergeCell ref="AL50:BF50"/>
    <mergeCell ref="D63:AK63"/>
    <mergeCell ref="AL63:BF63"/>
    <mergeCell ref="D65:AK65"/>
    <mergeCell ref="AL65:BF65"/>
    <mergeCell ref="A1:AO1"/>
    <mergeCell ref="AP1:BI1"/>
    <mergeCell ref="D4:AK4"/>
    <mergeCell ref="AL4:BF4"/>
    <mergeCell ref="AL9:BF9"/>
    <mergeCell ref="D9:AK9"/>
    <mergeCell ref="A2:C3"/>
    <mergeCell ref="BI2:BI3"/>
    <mergeCell ref="A4:B22"/>
    <mergeCell ref="A23:B29"/>
    <mergeCell ref="BI4:BI22"/>
    <mergeCell ref="BI23:BI29"/>
    <mergeCell ref="A30:B43"/>
    <mergeCell ref="D12:AK12"/>
    <mergeCell ref="AL12:BF12"/>
    <mergeCell ref="D15:AK15"/>
    <mergeCell ref="AL15:BF15"/>
    <mergeCell ref="D23:AK23"/>
    <mergeCell ref="AL23:BF23"/>
    <mergeCell ref="D44:AK44"/>
    <mergeCell ref="AL44:BF44"/>
    <mergeCell ref="BI98:BI110"/>
    <mergeCell ref="A65:B79"/>
    <mergeCell ref="BI65:BI79"/>
    <mergeCell ref="D69:AK69"/>
    <mergeCell ref="AL69:BF69"/>
    <mergeCell ref="AL73:BF73"/>
    <mergeCell ref="D73:AK73"/>
    <mergeCell ref="D75:AK75"/>
    <mergeCell ref="AL75:BF75"/>
    <mergeCell ref="AL78:BF78"/>
    <mergeCell ref="D78:AK78"/>
    <mergeCell ref="D80:AK80"/>
    <mergeCell ref="AL80:BF80"/>
    <mergeCell ref="AL85:BF85"/>
    <mergeCell ref="D105:AK105"/>
    <mergeCell ref="AL105:BF105"/>
    <mergeCell ref="BI30:BI43"/>
    <mergeCell ref="D26:AK26"/>
    <mergeCell ref="AL26:BF26"/>
    <mergeCell ref="D30:AK30"/>
    <mergeCell ref="AL30:BF30"/>
    <mergeCell ref="D33:AK33"/>
    <mergeCell ref="AL33:BF33"/>
    <mergeCell ref="D40:AK40"/>
    <mergeCell ref="AL40:BF40"/>
    <mergeCell ref="BI44:BI62"/>
    <mergeCell ref="BI63:BI64"/>
    <mergeCell ref="BI111:BI112"/>
    <mergeCell ref="A112:C112"/>
    <mergeCell ref="A44:B62"/>
    <mergeCell ref="A63:B64"/>
    <mergeCell ref="A111:C111"/>
    <mergeCell ref="A80:B97"/>
    <mergeCell ref="BI80:BI97"/>
    <mergeCell ref="A98:B110"/>
    <mergeCell ref="AL87:BF87"/>
    <mergeCell ref="D87:AK87"/>
    <mergeCell ref="D85:AK85"/>
    <mergeCell ref="D90:AK90"/>
    <mergeCell ref="AL108:BF108"/>
    <mergeCell ref="D108:AK108"/>
  </mergeCells>
  <phoneticPr fontId="9" type="noConversion"/>
  <pageMargins left="0.39000000000000007" right="0.39000000000000007" top="0.39000000000000007" bottom="0.39000000000000007" header="0.31" footer="0.31"/>
  <pageSetup paperSize="9" pageOrder="overThenDown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6"/>
  <sheetViews>
    <sheetView workbookViewId="0">
      <selection activeCell="AL2" sqref="AL2:BE2"/>
    </sheetView>
  </sheetViews>
  <sheetFormatPr baseColWidth="10" defaultColWidth="9.1640625" defaultRowHeight="14" x14ac:dyDescent="0"/>
  <cols>
    <col min="1" max="1" width="6.5" style="25" customWidth="1"/>
    <col min="2" max="2" width="4.33203125" style="25" customWidth="1"/>
    <col min="3" max="58" width="3.33203125" style="27" customWidth="1"/>
    <col min="59" max="59" width="5" style="10" hidden="1" customWidth="1"/>
    <col min="60" max="60" width="6.6640625" style="10" customWidth="1"/>
    <col min="61" max="61" width="11" style="27" customWidth="1"/>
    <col min="62" max="16384" width="9.1640625" style="8"/>
  </cols>
  <sheetData>
    <row r="1" spans="1:61" ht="18" thickBot="1">
      <c r="A1" s="116" t="s">
        <v>33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 t="s">
        <v>33</v>
      </c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</row>
    <row r="2" spans="1:61" ht="127.5" customHeight="1" thickBot="1">
      <c r="A2" s="117" t="s">
        <v>41</v>
      </c>
      <c r="B2" s="118"/>
      <c r="C2" s="119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41" t="s">
        <v>34</v>
      </c>
      <c r="BH2" s="42" t="s">
        <v>35</v>
      </c>
      <c r="BI2" s="114" t="s">
        <v>1</v>
      </c>
    </row>
    <row r="3" spans="1:61" s="10" customFormat="1" ht="15" customHeight="1" thickBot="1">
      <c r="A3" s="120"/>
      <c r="B3" s="121"/>
      <c r="C3" s="122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72">
        <v>33</v>
      </c>
      <c r="AK3" s="72">
        <v>34</v>
      </c>
      <c r="AL3" s="72">
        <v>35</v>
      </c>
      <c r="AM3" s="72">
        <v>36</v>
      </c>
      <c r="AN3" s="72">
        <v>37</v>
      </c>
      <c r="AO3" s="72">
        <v>38</v>
      </c>
      <c r="AP3" s="72">
        <v>39</v>
      </c>
      <c r="AQ3" s="72">
        <v>40</v>
      </c>
      <c r="AR3" s="72">
        <v>41</v>
      </c>
      <c r="AS3" s="72">
        <v>42</v>
      </c>
      <c r="AT3" s="72">
        <v>43</v>
      </c>
      <c r="AU3" s="72">
        <v>44</v>
      </c>
      <c r="AV3" s="72">
        <v>45</v>
      </c>
      <c r="AW3" s="72">
        <v>46</v>
      </c>
      <c r="AX3" s="72">
        <v>47</v>
      </c>
      <c r="AY3" s="72">
        <v>48</v>
      </c>
      <c r="AZ3" s="72">
        <v>49</v>
      </c>
      <c r="BA3" s="72">
        <v>50</v>
      </c>
      <c r="BB3" s="72">
        <v>51</v>
      </c>
      <c r="BC3" s="72">
        <v>52</v>
      </c>
      <c r="BD3" s="72">
        <v>53</v>
      </c>
      <c r="BE3" s="72">
        <v>54</v>
      </c>
      <c r="BF3" s="72">
        <v>55</v>
      </c>
      <c r="BG3" s="43"/>
      <c r="BH3" s="44"/>
      <c r="BI3" s="115"/>
    </row>
    <row r="4" spans="1:61" ht="38" customHeight="1" thickBot="1">
      <c r="A4" s="108" t="s">
        <v>38</v>
      </c>
      <c r="B4" s="109"/>
      <c r="C4" s="148"/>
      <c r="D4" s="134" t="s">
        <v>5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44" t="s">
        <v>5</v>
      </c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5"/>
      <c r="BG4" s="2" t="e">
        <f>SUM(D4:BF32)/COUNTA(D2:BF2)/23</f>
        <v>#DIV/0!</v>
      </c>
      <c r="BH4" s="3" t="e">
        <f>BG4*50</f>
        <v>#DIV/0!</v>
      </c>
      <c r="BI4" s="97" t="e">
        <f>IF(BH4&gt;95,"требуется пересмотр образовательных задач на предмет соответствия возможностям детей",IF(OR(BH4=75,AND(BH4&gt;75,BH4&lt;95)),"условия соответствуют образовательным задачам",IF(OR(BH4=50,AND(BH4&lt;75,BH4&gt;50)),"требуется оптимизация условий, созданных в ДОО","требуется коррекция условий, созданных в ДОО")))</f>
        <v>#DIV/0!</v>
      </c>
    </row>
    <row r="5" spans="1:61" ht="19" customHeight="1" thickBot="1">
      <c r="A5" s="110"/>
      <c r="B5" s="111"/>
      <c r="C5" s="72">
        <v>1</v>
      </c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87"/>
      <c r="BG5" s="4"/>
      <c r="BH5" s="5"/>
      <c r="BI5" s="98"/>
    </row>
    <row r="6" spans="1:61" ht="19" customHeight="1" thickBot="1">
      <c r="A6" s="110"/>
      <c r="B6" s="111"/>
      <c r="C6" s="72">
        <f>C5+1</f>
        <v>2</v>
      </c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87"/>
      <c r="BG6" s="4"/>
      <c r="BH6" s="5"/>
      <c r="BI6" s="98"/>
    </row>
    <row r="7" spans="1:61" ht="19" customHeight="1" thickBot="1">
      <c r="A7" s="110"/>
      <c r="B7" s="111"/>
      <c r="C7" s="72">
        <f t="shared" ref="C7:C8" si="0">C6+1</f>
        <v>3</v>
      </c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87"/>
      <c r="BG7" s="4"/>
      <c r="BH7" s="5"/>
      <c r="BI7" s="98"/>
    </row>
    <row r="8" spans="1:61" ht="19" customHeight="1" thickBot="1">
      <c r="A8" s="110"/>
      <c r="B8" s="111"/>
      <c r="C8" s="72">
        <f t="shared" si="0"/>
        <v>4</v>
      </c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87"/>
      <c r="BG8" s="4"/>
      <c r="BH8" s="5"/>
      <c r="BI8" s="98"/>
    </row>
    <row r="9" spans="1:61" ht="37" customHeight="1" thickBot="1">
      <c r="A9" s="110"/>
      <c r="B9" s="111"/>
      <c r="C9" s="141"/>
      <c r="D9" s="134" t="s">
        <v>6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 t="s">
        <v>6</v>
      </c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6"/>
      <c r="BG9" s="4"/>
      <c r="BH9" s="5"/>
      <c r="BI9" s="98"/>
    </row>
    <row r="10" spans="1:61" ht="19" customHeight="1" thickBot="1">
      <c r="A10" s="110"/>
      <c r="B10" s="111"/>
      <c r="C10" s="72">
        <f>C8+1</f>
        <v>5</v>
      </c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87"/>
      <c r="BG10" s="4"/>
      <c r="BH10" s="5"/>
      <c r="BI10" s="98"/>
    </row>
    <row r="11" spans="1:61" ht="19" customHeight="1" thickBot="1">
      <c r="A11" s="110"/>
      <c r="B11" s="111"/>
      <c r="C11" s="72">
        <f>C10+1</f>
        <v>6</v>
      </c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87"/>
      <c r="BG11" s="4"/>
      <c r="BH11" s="5"/>
      <c r="BI11" s="98"/>
    </row>
    <row r="12" spans="1:61" ht="38" customHeight="1" thickBot="1">
      <c r="A12" s="110"/>
      <c r="B12" s="111"/>
      <c r="C12" s="141"/>
      <c r="D12" s="134" t="s">
        <v>7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 t="s">
        <v>7</v>
      </c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6"/>
      <c r="BG12" s="4"/>
      <c r="BH12" s="5"/>
      <c r="BI12" s="98"/>
    </row>
    <row r="13" spans="1:61" ht="19" customHeight="1" thickBot="1">
      <c r="A13" s="110"/>
      <c r="B13" s="111"/>
      <c r="C13" s="72">
        <f>C11+1</f>
        <v>7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87"/>
      <c r="BG13" s="4"/>
      <c r="BH13" s="5"/>
      <c r="BI13" s="98"/>
    </row>
    <row r="14" spans="1:61" ht="19" customHeight="1" thickBot="1">
      <c r="A14" s="110"/>
      <c r="B14" s="111"/>
      <c r="C14" s="72">
        <f>C13+1</f>
        <v>8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87"/>
      <c r="BG14" s="4"/>
      <c r="BH14" s="5"/>
      <c r="BI14" s="98"/>
    </row>
    <row r="15" spans="1:61" ht="19" customHeight="1" thickBot="1">
      <c r="A15" s="110"/>
      <c r="B15" s="111"/>
      <c r="C15" s="72">
        <f t="shared" ref="C15:C17" si="1">C14+1</f>
        <v>9</v>
      </c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87"/>
      <c r="BG15" s="4"/>
      <c r="BH15" s="5"/>
      <c r="BI15" s="98"/>
    </row>
    <row r="16" spans="1:61" ht="19" customHeight="1" thickBot="1">
      <c r="A16" s="110"/>
      <c r="B16" s="111"/>
      <c r="C16" s="72">
        <f t="shared" si="1"/>
        <v>10</v>
      </c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87"/>
      <c r="BG16" s="4"/>
      <c r="BH16" s="5"/>
      <c r="BI16" s="98"/>
    </row>
    <row r="17" spans="1:61" ht="19" customHeight="1" thickBot="1">
      <c r="A17" s="110"/>
      <c r="B17" s="111"/>
      <c r="C17" s="72">
        <f t="shared" si="1"/>
        <v>11</v>
      </c>
      <c r="D17" s="8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87"/>
      <c r="BG17" s="4"/>
      <c r="BH17" s="5"/>
      <c r="BI17" s="98"/>
    </row>
    <row r="18" spans="1:61" ht="19" customHeight="1" thickBot="1">
      <c r="A18" s="110" t="s">
        <v>38</v>
      </c>
      <c r="B18" s="111"/>
      <c r="C18" s="141"/>
      <c r="D18" s="134" t="s">
        <v>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44" t="s">
        <v>8</v>
      </c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5"/>
      <c r="BG18" s="4"/>
      <c r="BH18" s="5"/>
      <c r="BI18" s="98" t="e">
        <f>IF(BH4&gt;95,"требуется пересмотр образовательных задач на предмет соответствия возможностям детей",IF(OR(BH4=75,AND(BH4&gt;75,BH4&lt;95)),"условия соответствуют образовательным задачам",IF(OR(BH4=50,AND(BH4&lt;75,BH4&gt;50)),"требуется оптимизация условий, созданных в ДОО","требуется коррекция условий, созданных в ДОО")))</f>
        <v>#DIV/0!</v>
      </c>
    </row>
    <row r="19" spans="1:61" ht="19" customHeight="1" thickBot="1">
      <c r="A19" s="110"/>
      <c r="B19" s="111"/>
      <c r="C19" s="72">
        <f>C17+1</f>
        <v>12</v>
      </c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87"/>
      <c r="BG19" s="4"/>
      <c r="BH19" s="5"/>
      <c r="BI19" s="98"/>
    </row>
    <row r="20" spans="1:61" ht="19" customHeight="1" thickBot="1">
      <c r="A20" s="110"/>
      <c r="B20" s="111"/>
      <c r="C20" s="72">
        <f>C19+1</f>
        <v>13</v>
      </c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87"/>
      <c r="BG20" s="4"/>
      <c r="BH20" s="5"/>
      <c r="BI20" s="98"/>
    </row>
    <row r="21" spans="1:61" ht="19" customHeight="1" thickBot="1">
      <c r="A21" s="110"/>
      <c r="B21" s="111"/>
      <c r="C21" s="72">
        <f t="shared" ref="C21:C67" si="2">C20+1</f>
        <v>14</v>
      </c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87"/>
      <c r="BG21" s="4"/>
      <c r="BH21" s="5"/>
      <c r="BI21" s="98"/>
    </row>
    <row r="22" spans="1:61" ht="19" customHeight="1" thickBot="1">
      <c r="A22" s="110"/>
      <c r="B22" s="111"/>
      <c r="C22" s="72">
        <f t="shared" si="2"/>
        <v>15</v>
      </c>
      <c r="D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87"/>
      <c r="BG22" s="4"/>
      <c r="BH22" s="5"/>
      <c r="BI22" s="98"/>
    </row>
    <row r="23" spans="1:61" ht="19" customHeight="1" thickBot="1">
      <c r="A23" s="110"/>
      <c r="B23" s="111"/>
      <c r="C23" s="72">
        <f t="shared" si="2"/>
        <v>16</v>
      </c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87"/>
      <c r="BG23" s="4"/>
      <c r="BH23" s="5"/>
      <c r="BI23" s="98"/>
    </row>
    <row r="24" spans="1:61" ht="19" customHeight="1" thickBot="1">
      <c r="A24" s="110"/>
      <c r="B24" s="111"/>
      <c r="C24" s="72">
        <f t="shared" si="2"/>
        <v>17</v>
      </c>
      <c r="D24" s="85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87"/>
      <c r="BG24" s="4"/>
      <c r="BH24" s="5"/>
      <c r="BI24" s="98"/>
    </row>
    <row r="25" spans="1:61" ht="19" customHeight="1" thickBot="1">
      <c r="A25" s="110"/>
      <c r="B25" s="111"/>
      <c r="C25" s="72">
        <f t="shared" si="2"/>
        <v>18</v>
      </c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87"/>
      <c r="BG25" s="4"/>
      <c r="BH25" s="5"/>
      <c r="BI25" s="98"/>
    </row>
    <row r="26" spans="1:61" ht="19" customHeight="1" thickBot="1">
      <c r="A26" s="110"/>
      <c r="B26" s="111"/>
      <c r="C26" s="141"/>
      <c r="D26" s="134" t="s">
        <v>9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 t="s">
        <v>9</v>
      </c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6"/>
      <c r="BG26" s="4"/>
      <c r="BH26" s="5"/>
      <c r="BI26" s="98"/>
    </row>
    <row r="27" spans="1:61" ht="19" customHeight="1" thickBot="1">
      <c r="A27" s="110"/>
      <c r="B27" s="111"/>
      <c r="C27" s="72">
        <f>C25+1</f>
        <v>19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63"/>
      <c r="BG27" s="4"/>
      <c r="BH27" s="5"/>
      <c r="BI27" s="98"/>
    </row>
    <row r="28" spans="1:61" ht="19" customHeight="1" thickBot="1">
      <c r="A28" s="110"/>
      <c r="B28" s="111"/>
      <c r="C28" s="72">
        <f>C27+1</f>
        <v>20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63"/>
      <c r="BG28" s="4"/>
      <c r="BH28" s="5"/>
      <c r="BI28" s="98"/>
    </row>
    <row r="29" spans="1:61" ht="19" customHeight="1" thickBot="1">
      <c r="A29" s="110"/>
      <c r="B29" s="111"/>
      <c r="C29" s="72">
        <f t="shared" si="2"/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63"/>
      <c r="BG29" s="4"/>
      <c r="BH29" s="5"/>
      <c r="BI29" s="98"/>
    </row>
    <row r="30" spans="1:61" ht="19" customHeight="1" thickBot="1">
      <c r="A30" s="110"/>
      <c r="B30" s="111"/>
      <c r="C30" s="141"/>
      <c r="D30" s="134" t="s">
        <v>10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 t="s">
        <v>10</v>
      </c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6"/>
      <c r="BG30" s="4"/>
      <c r="BH30" s="5"/>
      <c r="BI30" s="98"/>
    </row>
    <row r="31" spans="1:61" ht="19" customHeight="1" thickBot="1">
      <c r="A31" s="110"/>
      <c r="B31" s="111"/>
      <c r="C31" s="72">
        <f>C29+1</f>
        <v>22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63"/>
      <c r="BG31" s="4"/>
      <c r="BH31" s="5"/>
      <c r="BI31" s="98"/>
    </row>
    <row r="32" spans="1:61" ht="19" customHeight="1" thickBot="1">
      <c r="A32" s="112"/>
      <c r="B32" s="113"/>
      <c r="C32" s="72">
        <f>C31+1</f>
        <v>23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69"/>
      <c r="BG32" s="6"/>
      <c r="BH32" s="7"/>
      <c r="BI32" s="99"/>
    </row>
    <row r="33" spans="1:61" ht="19" customHeight="1" thickBot="1">
      <c r="A33" s="125" t="s">
        <v>44</v>
      </c>
      <c r="B33" s="126"/>
      <c r="C33" s="141"/>
      <c r="D33" s="134" t="s">
        <v>11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 t="s">
        <v>11</v>
      </c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6"/>
      <c r="BG33" s="2" t="e">
        <f>SUM(D34:BF67)/COUNTA(D2:BF2)/29</f>
        <v>#DIV/0!</v>
      </c>
      <c r="BH33" s="3" t="e">
        <f>BG33*50</f>
        <v>#DIV/0!</v>
      </c>
      <c r="BI33" s="97" t="s">
        <v>46</v>
      </c>
    </row>
    <row r="34" spans="1:61" ht="19" customHeight="1" thickBot="1">
      <c r="A34" s="127"/>
      <c r="B34" s="128"/>
      <c r="C34" s="45">
        <f>C32+1</f>
        <v>24</v>
      </c>
      <c r="D34" s="46">
        <f>D23</f>
        <v>0</v>
      </c>
      <c r="E34" s="47">
        <f t="shared" ref="E34:BF34" si="3">E23</f>
        <v>0</v>
      </c>
      <c r="F34" s="47">
        <f t="shared" si="3"/>
        <v>0</v>
      </c>
      <c r="G34" s="47">
        <f t="shared" si="3"/>
        <v>0</v>
      </c>
      <c r="H34" s="47">
        <f t="shared" si="3"/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O34" s="47">
        <f t="shared" si="3"/>
        <v>0</v>
      </c>
      <c r="P34" s="47">
        <f t="shared" si="3"/>
        <v>0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7">
        <f t="shared" si="3"/>
        <v>0</v>
      </c>
      <c r="AJ34" s="47">
        <f t="shared" si="3"/>
        <v>0</v>
      </c>
      <c r="AK34" s="47">
        <f t="shared" si="3"/>
        <v>0</v>
      </c>
      <c r="AL34" s="47">
        <f t="shared" si="3"/>
        <v>0</v>
      </c>
      <c r="AM34" s="47">
        <f t="shared" si="3"/>
        <v>0</v>
      </c>
      <c r="AN34" s="47">
        <f t="shared" si="3"/>
        <v>0</v>
      </c>
      <c r="AO34" s="47">
        <f t="shared" si="3"/>
        <v>0</v>
      </c>
      <c r="AP34" s="47">
        <f t="shared" si="3"/>
        <v>0</v>
      </c>
      <c r="AQ34" s="47">
        <f t="shared" si="3"/>
        <v>0</v>
      </c>
      <c r="AR34" s="47">
        <f t="shared" si="3"/>
        <v>0</v>
      </c>
      <c r="AS34" s="47">
        <f t="shared" si="3"/>
        <v>0</v>
      </c>
      <c r="AT34" s="47">
        <f t="shared" si="3"/>
        <v>0</v>
      </c>
      <c r="AU34" s="47">
        <f t="shared" si="3"/>
        <v>0</v>
      </c>
      <c r="AV34" s="47">
        <f t="shared" si="3"/>
        <v>0</v>
      </c>
      <c r="AW34" s="47">
        <f t="shared" si="3"/>
        <v>0</v>
      </c>
      <c r="AX34" s="47">
        <f t="shared" si="3"/>
        <v>0</v>
      </c>
      <c r="AY34" s="47">
        <f t="shared" si="3"/>
        <v>0</v>
      </c>
      <c r="AZ34" s="47">
        <f t="shared" si="3"/>
        <v>0</v>
      </c>
      <c r="BA34" s="47">
        <f t="shared" si="3"/>
        <v>0</v>
      </c>
      <c r="BB34" s="47">
        <f t="shared" si="3"/>
        <v>0</v>
      </c>
      <c r="BC34" s="47">
        <f t="shared" si="3"/>
        <v>0</v>
      </c>
      <c r="BD34" s="47">
        <f t="shared" si="3"/>
        <v>0</v>
      </c>
      <c r="BE34" s="47">
        <f t="shared" si="3"/>
        <v>0</v>
      </c>
      <c r="BF34" s="47">
        <f t="shared" si="3"/>
        <v>0</v>
      </c>
      <c r="BG34" s="4"/>
      <c r="BH34" s="5"/>
      <c r="BI34" s="98"/>
    </row>
    <row r="35" spans="1:61" ht="19" customHeight="1" thickBot="1">
      <c r="A35" s="127"/>
      <c r="B35" s="128"/>
      <c r="C35" s="72">
        <f>C34+1</f>
        <v>25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63"/>
      <c r="BG35" s="4"/>
      <c r="BH35" s="5"/>
      <c r="BI35" s="98"/>
    </row>
    <row r="36" spans="1:61" ht="19" customHeight="1" thickBot="1">
      <c r="A36" s="127"/>
      <c r="B36" s="128"/>
      <c r="C36" s="72">
        <f t="shared" si="2"/>
        <v>26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63"/>
      <c r="BG36" s="4"/>
      <c r="BH36" s="5"/>
      <c r="BI36" s="98"/>
    </row>
    <row r="37" spans="1:61" ht="19" customHeight="1" thickBot="1">
      <c r="A37" s="127" t="s">
        <v>44</v>
      </c>
      <c r="B37" s="128"/>
      <c r="C37" s="141"/>
      <c r="D37" s="134" t="s">
        <v>12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 t="s">
        <v>12</v>
      </c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6"/>
      <c r="BG37" s="4"/>
      <c r="BH37" s="5"/>
      <c r="BI37" s="98" t="e">
        <f>IF(BH33&gt;95,"требуется пересмотр образовательных задач на предмет соответствия возможностям детей",IF(OR(BH33=75,AND(BH33&gt;75,BH33&lt;95)),"условия соответствуют образовательным задачам",IF(OR(BH33=50,AND(BH33&lt;75,BH33&gt;50)),"требуется оптимизация условий, созданных в ДОО","требуется коррекция условий, созданных в ДОО")))</f>
        <v>#DIV/0!</v>
      </c>
    </row>
    <row r="38" spans="1:61" ht="19" customHeight="1" thickBot="1">
      <c r="A38" s="127"/>
      <c r="B38" s="128"/>
      <c r="C38" s="72">
        <f>C36+1</f>
        <v>27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63"/>
      <c r="BG38" s="4"/>
      <c r="BH38" s="5"/>
      <c r="BI38" s="98"/>
    </row>
    <row r="39" spans="1:61" ht="19" customHeight="1" thickBot="1">
      <c r="A39" s="127"/>
      <c r="B39" s="128"/>
      <c r="C39" s="72">
        <f t="shared" si="2"/>
        <v>28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63"/>
      <c r="BG39" s="4"/>
      <c r="BH39" s="5"/>
      <c r="BI39" s="98"/>
    </row>
    <row r="40" spans="1:61" ht="19" customHeight="1" thickBot="1">
      <c r="A40" s="127"/>
      <c r="B40" s="128"/>
      <c r="C40" s="72">
        <f t="shared" si="2"/>
        <v>29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66"/>
      <c r="BG40" s="4"/>
      <c r="BH40" s="5"/>
      <c r="BI40" s="98"/>
    </row>
    <row r="41" spans="1:61" ht="19" customHeight="1" thickBot="1">
      <c r="A41" s="127"/>
      <c r="B41" s="128"/>
      <c r="C41" s="45">
        <f t="shared" si="2"/>
        <v>30</v>
      </c>
      <c r="D41" s="73">
        <f>D20</f>
        <v>0</v>
      </c>
      <c r="E41" s="74">
        <f t="shared" ref="E41:BF41" si="4">E20</f>
        <v>0</v>
      </c>
      <c r="F41" s="74">
        <f t="shared" si="4"/>
        <v>0</v>
      </c>
      <c r="G41" s="74">
        <f t="shared" si="4"/>
        <v>0</v>
      </c>
      <c r="H41" s="74">
        <f t="shared" si="4"/>
        <v>0</v>
      </c>
      <c r="I41" s="74">
        <f t="shared" si="4"/>
        <v>0</v>
      </c>
      <c r="J41" s="74">
        <f t="shared" si="4"/>
        <v>0</v>
      </c>
      <c r="K41" s="74">
        <f t="shared" si="4"/>
        <v>0</v>
      </c>
      <c r="L41" s="74">
        <f t="shared" si="4"/>
        <v>0</v>
      </c>
      <c r="M41" s="74">
        <f t="shared" si="4"/>
        <v>0</v>
      </c>
      <c r="N41" s="74">
        <f t="shared" si="4"/>
        <v>0</v>
      </c>
      <c r="O41" s="74">
        <f t="shared" si="4"/>
        <v>0</v>
      </c>
      <c r="P41" s="74">
        <f t="shared" si="4"/>
        <v>0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4">
        <f t="shared" ref="AI41:BF41" si="5">AI20</f>
        <v>0</v>
      </c>
      <c r="AJ41" s="74">
        <f t="shared" si="5"/>
        <v>0</v>
      </c>
      <c r="AK41" s="74">
        <f t="shared" si="5"/>
        <v>0</v>
      </c>
      <c r="AL41" s="74">
        <f t="shared" si="5"/>
        <v>0</v>
      </c>
      <c r="AM41" s="74">
        <f t="shared" si="5"/>
        <v>0</v>
      </c>
      <c r="AN41" s="74">
        <f t="shared" si="5"/>
        <v>0</v>
      </c>
      <c r="AO41" s="74">
        <f t="shared" si="5"/>
        <v>0</v>
      </c>
      <c r="AP41" s="74">
        <f t="shared" si="5"/>
        <v>0</v>
      </c>
      <c r="AQ41" s="74">
        <f t="shared" si="5"/>
        <v>0</v>
      </c>
      <c r="AR41" s="74">
        <f t="shared" si="5"/>
        <v>0</v>
      </c>
      <c r="AS41" s="74">
        <f t="shared" si="5"/>
        <v>0</v>
      </c>
      <c r="AT41" s="74">
        <f t="shared" si="5"/>
        <v>0</v>
      </c>
      <c r="AU41" s="74">
        <f t="shared" si="5"/>
        <v>0</v>
      </c>
      <c r="AV41" s="74">
        <f t="shared" si="5"/>
        <v>0</v>
      </c>
      <c r="AW41" s="74">
        <f t="shared" si="5"/>
        <v>0</v>
      </c>
      <c r="AX41" s="74">
        <f t="shared" si="5"/>
        <v>0</v>
      </c>
      <c r="AY41" s="74">
        <f t="shared" si="5"/>
        <v>0</v>
      </c>
      <c r="AZ41" s="74">
        <f t="shared" si="5"/>
        <v>0</v>
      </c>
      <c r="BA41" s="74">
        <f t="shared" si="5"/>
        <v>0</v>
      </c>
      <c r="BB41" s="74">
        <f t="shared" si="5"/>
        <v>0</v>
      </c>
      <c r="BC41" s="74">
        <f t="shared" si="5"/>
        <v>0</v>
      </c>
      <c r="BD41" s="74">
        <f t="shared" si="5"/>
        <v>0</v>
      </c>
      <c r="BE41" s="74">
        <f t="shared" si="5"/>
        <v>0</v>
      </c>
      <c r="BF41" s="74">
        <f t="shared" si="5"/>
        <v>0</v>
      </c>
      <c r="BG41" s="4"/>
      <c r="BH41" s="5"/>
      <c r="BI41" s="98"/>
    </row>
    <row r="42" spans="1:61" ht="19" customHeight="1" thickBot="1">
      <c r="A42" s="127"/>
      <c r="B42" s="128"/>
      <c r="C42" s="45">
        <f t="shared" si="2"/>
        <v>31</v>
      </c>
      <c r="D42" s="73">
        <f>D24</f>
        <v>0</v>
      </c>
      <c r="E42" s="74">
        <f t="shared" ref="E42:BF42" si="6">E24</f>
        <v>0</v>
      </c>
      <c r="F42" s="74">
        <f t="shared" si="6"/>
        <v>0</v>
      </c>
      <c r="G42" s="74">
        <f t="shared" si="6"/>
        <v>0</v>
      </c>
      <c r="H42" s="74">
        <f t="shared" si="6"/>
        <v>0</v>
      </c>
      <c r="I42" s="74">
        <f t="shared" si="6"/>
        <v>0</v>
      </c>
      <c r="J42" s="74">
        <f t="shared" si="6"/>
        <v>0</v>
      </c>
      <c r="K42" s="74">
        <f t="shared" si="6"/>
        <v>0</v>
      </c>
      <c r="L42" s="74">
        <f t="shared" si="6"/>
        <v>0</v>
      </c>
      <c r="M42" s="74">
        <f t="shared" si="6"/>
        <v>0</v>
      </c>
      <c r="N42" s="74">
        <f t="shared" si="6"/>
        <v>0</v>
      </c>
      <c r="O42" s="74">
        <f t="shared" si="6"/>
        <v>0</v>
      </c>
      <c r="P42" s="74">
        <f t="shared" si="6"/>
        <v>0</v>
      </c>
      <c r="Q42" s="74">
        <f t="shared" si="6"/>
        <v>0</v>
      </c>
      <c r="R42" s="74">
        <f t="shared" si="6"/>
        <v>0</v>
      </c>
      <c r="S42" s="74">
        <f t="shared" si="6"/>
        <v>0</v>
      </c>
      <c r="T42" s="74">
        <f t="shared" si="6"/>
        <v>0</v>
      </c>
      <c r="U42" s="74">
        <f t="shared" si="6"/>
        <v>0</v>
      </c>
      <c r="V42" s="74">
        <f t="shared" si="6"/>
        <v>0</v>
      </c>
      <c r="W42" s="74">
        <f t="shared" si="6"/>
        <v>0</v>
      </c>
      <c r="X42" s="74">
        <f t="shared" si="6"/>
        <v>0</v>
      </c>
      <c r="Y42" s="74">
        <f t="shared" si="6"/>
        <v>0</v>
      </c>
      <c r="Z42" s="74">
        <f t="shared" si="6"/>
        <v>0</v>
      </c>
      <c r="AA42" s="74">
        <f t="shared" si="6"/>
        <v>0</v>
      </c>
      <c r="AB42" s="74">
        <f t="shared" si="6"/>
        <v>0</v>
      </c>
      <c r="AC42" s="74">
        <f t="shared" si="6"/>
        <v>0</v>
      </c>
      <c r="AD42" s="74">
        <f t="shared" si="6"/>
        <v>0</v>
      </c>
      <c r="AE42" s="74">
        <f t="shared" si="6"/>
        <v>0</v>
      </c>
      <c r="AF42" s="74">
        <f t="shared" si="6"/>
        <v>0</v>
      </c>
      <c r="AG42" s="74">
        <f t="shared" si="6"/>
        <v>0</v>
      </c>
      <c r="AH42" s="74">
        <f t="shared" si="6"/>
        <v>0</v>
      </c>
      <c r="AI42" s="74">
        <f t="shared" ref="AI42:BF42" si="7">AI24</f>
        <v>0</v>
      </c>
      <c r="AJ42" s="74">
        <f t="shared" si="7"/>
        <v>0</v>
      </c>
      <c r="AK42" s="74">
        <f t="shared" si="7"/>
        <v>0</v>
      </c>
      <c r="AL42" s="74">
        <f t="shared" si="7"/>
        <v>0</v>
      </c>
      <c r="AM42" s="74">
        <f t="shared" si="7"/>
        <v>0</v>
      </c>
      <c r="AN42" s="74">
        <f t="shared" si="7"/>
        <v>0</v>
      </c>
      <c r="AO42" s="74">
        <f t="shared" si="7"/>
        <v>0</v>
      </c>
      <c r="AP42" s="74">
        <f t="shared" si="7"/>
        <v>0</v>
      </c>
      <c r="AQ42" s="74">
        <f t="shared" si="7"/>
        <v>0</v>
      </c>
      <c r="AR42" s="74">
        <f t="shared" si="7"/>
        <v>0</v>
      </c>
      <c r="AS42" s="74">
        <f t="shared" si="7"/>
        <v>0</v>
      </c>
      <c r="AT42" s="74">
        <f t="shared" si="7"/>
        <v>0</v>
      </c>
      <c r="AU42" s="74">
        <f t="shared" si="7"/>
        <v>0</v>
      </c>
      <c r="AV42" s="74">
        <f t="shared" si="7"/>
        <v>0</v>
      </c>
      <c r="AW42" s="74">
        <f t="shared" si="7"/>
        <v>0</v>
      </c>
      <c r="AX42" s="74">
        <f t="shared" si="7"/>
        <v>0</v>
      </c>
      <c r="AY42" s="74">
        <f t="shared" si="7"/>
        <v>0</v>
      </c>
      <c r="AZ42" s="74">
        <f t="shared" si="7"/>
        <v>0</v>
      </c>
      <c r="BA42" s="74">
        <f t="shared" si="7"/>
        <v>0</v>
      </c>
      <c r="BB42" s="74">
        <f t="shared" si="7"/>
        <v>0</v>
      </c>
      <c r="BC42" s="74">
        <f t="shared" si="7"/>
        <v>0</v>
      </c>
      <c r="BD42" s="74">
        <f t="shared" si="7"/>
        <v>0</v>
      </c>
      <c r="BE42" s="74">
        <f t="shared" si="7"/>
        <v>0</v>
      </c>
      <c r="BF42" s="74">
        <f t="shared" si="7"/>
        <v>0</v>
      </c>
      <c r="BG42" s="4"/>
      <c r="BH42" s="5"/>
      <c r="BI42" s="98"/>
    </row>
    <row r="43" spans="1:61" ht="19" customHeight="1" thickBot="1">
      <c r="A43" s="127"/>
      <c r="B43" s="128"/>
      <c r="C43" s="72">
        <f t="shared" si="2"/>
        <v>32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66"/>
      <c r="BG43" s="4"/>
      <c r="BH43" s="5"/>
      <c r="BI43" s="98"/>
    </row>
    <row r="44" spans="1:61" ht="19" customHeight="1" thickBot="1">
      <c r="A44" s="127"/>
      <c r="B44" s="128"/>
      <c r="C44" s="72">
        <f t="shared" si="2"/>
        <v>33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66"/>
      <c r="BG44" s="4"/>
      <c r="BH44" s="5"/>
      <c r="BI44" s="98"/>
    </row>
    <row r="45" spans="1:61" ht="19" customHeight="1" thickBot="1">
      <c r="A45" s="127"/>
      <c r="B45" s="128"/>
      <c r="C45" s="72">
        <f t="shared" si="2"/>
        <v>34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66"/>
      <c r="BG45" s="4"/>
      <c r="BH45" s="5"/>
      <c r="BI45" s="98"/>
    </row>
    <row r="46" spans="1:61" ht="19" customHeight="1" thickBot="1">
      <c r="A46" s="127"/>
      <c r="B46" s="128"/>
      <c r="C46" s="141"/>
      <c r="D46" s="134" t="s">
        <v>13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 t="s">
        <v>13</v>
      </c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6"/>
      <c r="BG46" s="4"/>
      <c r="BH46" s="5"/>
      <c r="BI46" s="98"/>
    </row>
    <row r="47" spans="1:61" ht="19" customHeight="1" thickBot="1">
      <c r="A47" s="127"/>
      <c r="B47" s="128"/>
      <c r="C47" s="45">
        <f>C45+1</f>
        <v>35</v>
      </c>
      <c r="D47" s="46">
        <f>D15</f>
        <v>0</v>
      </c>
      <c r="E47" s="47">
        <f t="shared" ref="E47:BG47" si="8">E15</f>
        <v>0</v>
      </c>
      <c r="F47" s="47">
        <f t="shared" si="8"/>
        <v>0</v>
      </c>
      <c r="G47" s="47">
        <f t="shared" si="8"/>
        <v>0</v>
      </c>
      <c r="H47" s="47">
        <f t="shared" si="8"/>
        <v>0</v>
      </c>
      <c r="I47" s="47">
        <f t="shared" si="8"/>
        <v>0</v>
      </c>
      <c r="J47" s="47">
        <f t="shared" si="8"/>
        <v>0</v>
      </c>
      <c r="K47" s="47">
        <f t="shared" si="8"/>
        <v>0</v>
      </c>
      <c r="L47" s="47">
        <f t="shared" si="8"/>
        <v>0</v>
      </c>
      <c r="M47" s="47">
        <f t="shared" si="8"/>
        <v>0</v>
      </c>
      <c r="N47" s="47">
        <f t="shared" si="8"/>
        <v>0</v>
      </c>
      <c r="O47" s="47">
        <f t="shared" si="8"/>
        <v>0</v>
      </c>
      <c r="P47" s="47">
        <f t="shared" si="8"/>
        <v>0</v>
      </c>
      <c r="Q47" s="47">
        <f t="shared" si="8"/>
        <v>0</v>
      </c>
      <c r="R47" s="47">
        <f t="shared" si="8"/>
        <v>0</v>
      </c>
      <c r="S47" s="47">
        <f t="shared" si="8"/>
        <v>0</v>
      </c>
      <c r="T47" s="47">
        <f t="shared" si="8"/>
        <v>0</v>
      </c>
      <c r="U47" s="47">
        <f t="shared" si="8"/>
        <v>0</v>
      </c>
      <c r="V47" s="47">
        <f t="shared" si="8"/>
        <v>0</v>
      </c>
      <c r="W47" s="47">
        <f t="shared" si="8"/>
        <v>0</v>
      </c>
      <c r="X47" s="47">
        <f t="shared" si="8"/>
        <v>0</v>
      </c>
      <c r="Y47" s="47">
        <f t="shared" si="8"/>
        <v>0</v>
      </c>
      <c r="Z47" s="47">
        <f t="shared" si="8"/>
        <v>0</v>
      </c>
      <c r="AA47" s="47">
        <f t="shared" si="8"/>
        <v>0</v>
      </c>
      <c r="AB47" s="47">
        <f t="shared" si="8"/>
        <v>0</v>
      </c>
      <c r="AC47" s="47">
        <f t="shared" si="8"/>
        <v>0</v>
      </c>
      <c r="AD47" s="47">
        <f t="shared" si="8"/>
        <v>0</v>
      </c>
      <c r="AE47" s="47">
        <f t="shared" si="8"/>
        <v>0</v>
      </c>
      <c r="AF47" s="47">
        <f t="shared" si="8"/>
        <v>0</v>
      </c>
      <c r="AG47" s="47">
        <f t="shared" si="8"/>
        <v>0</v>
      </c>
      <c r="AH47" s="47">
        <f t="shared" si="8"/>
        <v>0</v>
      </c>
      <c r="AI47" s="47">
        <f t="shared" ref="AI47:BF47" si="9">AI15</f>
        <v>0</v>
      </c>
      <c r="AJ47" s="47">
        <f t="shared" si="9"/>
        <v>0</v>
      </c>
      <c r="AK47" s="47">
        <f t="shared" si="9"/>
        <v>0</v>
      </c>
      <c r="AL47" s="47">
        <f t="shared" si="9"/>
        <v>0</v>
      </c>
      <c r="AM47" s="47">
        <f t="shared" si="9"/>
        <v>0</v>
      </c>
      <c r="AN47" s="47">
        <f t="shared" si="9"/>
        <v>0</v>
      </c>
      <c r="AO47" s="47">
        <f t="shared" si="9"/>
        <v>0</v>
      </c>
      <c r="AP47" s="47">
        <f t="shared" si="9"/>
        <v>0</v>
      </c>
      <c r="AQ47" s="47">
        <f t="shared" si="9"/>
        <v>0</v>
      </c>
      <c r="AR47" s="47">
        <f t="shared" si="9"/>
        <v>0</v>
      </c>
      <c r="AS47" s="47">
        <f t="shared" si="9"/>
        <v>0</v>
      </c>
      <c r="AT47" s="47">
        <f t="shared" si="9"/>
        <v>0</v>
      </c>
      <c r="AU47" s="47">
        <f t="shared" si="9"/>
        <v>0</v>
      </c>
      <c r="AV47" s="47">
        <f t="shared" si="9"/>
        <v>0</v>
      </c>
      <c r="AW47" s="47">
        <f t="shared" si="9"/>
        <v>0</v>
      </c>
      <c r="AX47" s="47">
        <f t="shared" si="9"/>
        <v>0</v>
      </c>
      <c r="AY47" s="47">
        <f t="shared" si="9"/>
        <v>0</v>
      </c>
      <c r="AZ47" s="47">
        <f t="shared" si="9"/>
        <v>0</v>
      </c>
      <c r="BA47" s="47">
        <f t="shared" si="9"/>
        <v>0</v>
      </c>
      <c r="BB47" s="47">
        <f t="shared" si="9"/>
        <v>0</v>
      </c>
      <c r="BC47" s="47">
        <f t="shared" si="9"/>
        <v>0</v>
      </c>
      <c r="BD47" s="47">
        <f t="shared" si="9"/>
        <v>0</v>
      </c>
      <c r="BE47" s="47">
        <f t="shared" si="9"/>
        <v>0</v>
      </c>
      <c r="BF47" s="47">
        <f t="shared" si="9"/>
        <v>0</v>
      </c>
      <c r="BG47" s="4"/>
      <c r="BH47" s="5"/>
      <c r="BI47" s="98"/>
    </row>
    <row r="48" spans="1:61" ht="19" customHeight="1" thickBot="1">
      <c r="A48" s="127"/>
      <c r="B48" s="128"/>
      <c r="C48" s="45">
        <f t="shared" si="2"/>
        <v>36</v>
      </c>
      <c r="D48" s="46">
        <f>D14</f>
        <v>0</v>
      </c>
      <c r="E48" s="47">
        <f t="shared" ref="E48:BG48" si="10">E14</f>
        <v>0</v>
      </c>
      <c r="F48" s="47">
        <f t="shared" si="10"/>
        <v>0</v>
      </c>
      <c r="G48" s="47">
        <f t="shared" si="10"/>
        <v>0</v>
      </c>
      <c r="H48" s="47">
        <f t="shared" si="10"/>
        <v>0</v>
      </c>
      <c r="I48" s="47">
        <f t="shared" si="10"/>
        <v>0</v>
      </c>
      <c r="J48" s="47">
        <f t="shared" si="10"/>
        <v>0</v>
      </c>
      <c r="K48" s="47">
        <f t="shared" si="10"/>
        <v>0</v>
      </c>
      <c r="L48" s="47">
        <f t="shared" si="10"/>
        <v>0</v>
      </c>
      <c r="M48" s="47">
        <f t="shared" si="10"/>
        <v>0</v>
      </c>
      <c r="N48" s="47">
        <f t="shared" si="10"/>
        <v>0</v>
      </c>
      <c r="O48" s="47">
        <f t="shared" si="10"/>
        <v>0</v>
      </c>
      <c r="P48" s="47">
        <f t="shared" si="10"/>
        <v>0</v>
      </c>
      <c r="Q48" s="47">
        <f t="shared" si="10"/>
        <v>0</v>
      </c>
      <c r="R48" s="47">
        <f t="shared" si="10"/>
        <v>0</v>
      </c>
      <c r="S48" s="47">
        <f t="shared" si="10"/>
        <v>0</v>
      </c>
      <c r="T48" s="47">
        <f t="shared" si="10"/>
        <v>0</v>
      </c>
      <c r="U48" s="47">
        <f t="shared" si="10"/>
        <v>0</v>
      </c>
      <c r="V48" s="47">
        <f t="shared" si="10"/>
        <v>0</v>
      </c>
      <c r="W48" s="47">
        <f t="shared" si="10"/>
        <v>0</v>
      </c>
      <c r="X48" s="47">
        <f t="shared" si="10"/>
        <v>0</v>
      </c>
      <c r="Y48" s="47">
        <f t="shared" si="10"/>
        <v>0</v>
      </c>
      <c r="Z48" s="47">
        <f t="shared" si="10"/>
        <v>0</v>
      </c>
      <c r="AA48" s="47">
        <f t="shared" si="10"/>
        <v>0</v>
      </c>
      <c r="AB48" s="47">
        <f t="shared" si="10"/>
        <v>0</v>
      </c>
      <c r="AC48" s="47">
        <f t="shared" si="10"/>
        <v>0</v>
      </c>
      <c r="AD48" s="47">
        <f t="shared" si="10"/>
        <v>0</v>
      </c>
      <c r="AE48" s="47">
        <f t="shared" si="10"/>
        <v>0</v>
      </c>
      <c r="AF48" s="47">
        <f t="shared" si="10"/>
        <v>0</v>
      </c>
      <c r="AG48" s="47">
        <f t="shared" si="10"/>
        <v>0</v>
      </c>
      <c r="AH48" s="47">
        <f t="shared" si="10"/>
        <v>0</v>
      </c>
      <c r="AI48" s="47">
        <f t="shared" ref="AI48:BF48" si="11">AI14</f>
        <v>0</v>
      </c>
      <c r="AJ48" s="47">
        <f t="shared" si="11"/>
        <v>0</v>
      </c>
      <c r="AK48" s="47">
        <f t="shared" si="11"/>
        <v>0</v>
      </c>
      <c r="AL48" s="47">
        <f t="shared" si="11"/>
        <v>0</v>
      </c>
      <c r="AM48" s="47">
        <f t="shared" si="11"/>
        <v>0</v>
      </c>
      <c r="AN48" s="47">
        <f t="shared" si="11"/>
        <v>0</v>
      </c>
      <c r="AO48" s="47">
        <f t="shared" si="11"/>
        <v>0</v>
      </c>
      <c r="AP48" s="47">
        <f t="shared" si="11"/>
        <v>0</v>
      </c>
      <c r="AQ48" s="47">
        <f t="shared" si="11"/>
        <v>0</v>
      </c>
      <c r="AR48" s="47">
        <f t="shared" si="11"/>
        <v>0</v>
      </c>
      <c r="AS48" s="47">
        <f t="shared" si="11"/>
        <v>0</v>
      </c>
      <c r="AT48" s="47">
        <f t="shared" si="11"/>
        <v>0</v>
      </c>
      <c r="AU48" s="47">
        <f t="shared" si="11"/>
        <v>0</v>
      </c>
      <c r="AV48" s="47">
        <f t="shared" si="11"/>
        <v>0</v>
      </c>
      <c r="AW48" s="47">
        <f t="shared" si="11"/>
        <v>0</v>
      </c>
      <c r="AX48" s="47">
        <f t="shared" si="11"/>
        <v>0</v>
      </c>
      <c r="AY48" s="47">
        <f t="shared" si="11"/>
        <v>0</v>
      </c>
      <c r="AZ48" s="47">
        <f t="shared" si="11"/>
        <v>0</v>
      </c>
      <c r="BA48" s="47">
        <f t="shared" si="11"/>
        <v>0</v>
      </c>
      <c r="BB48" s="47">
        <f t="shared" si="11"/>
        <v>0</v>
      </c>
      <c r="BC48" s="47">
        <f t="shared" si="11"/>
        <v>0</v>
      </c>
      <c r="BD48" s="47">
        <f t="shared" si="11"/>
        <v>0</v>
      </c>
      <c r="BE48" s="47">
        <f t="shared" si="11"/>
        <v>0</v>
      </c>
      <c r="BF48" s="47">
        <f t="shared" si="11"/>
        <v>0</v>
      </c>
      <c r="BG48" s="4"/>
      <c r="BH48" s="5"/>
      <c r="BI48" s="98"/>
    </row>
    <row r="49" spans="1:61" ht="19" customHeight="1" thickBot="1">
      <c r="A49" s="127"/>
      <c r="B49" s="128"/>
      <c r="C49" s="72">
        <f t="shared" si="2"/>
        <v>37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63"/>
      <c r="BG49" s="4"/>
      <c r="BH49" s="5"/>
      <c r="BI49" s="98"/>
    </row>
    <row r="50" spans="1:61" ht="28" customHeight="1" thickBot="1">
      <c r="A50" s="127"/>
      <c r="B50" s="128"/>
      <c r="C50" s="141"/>
      <c r="D50" s="134" t="s">
        <v>14</v>
      </c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 t="s">
        <v>14</v>
      </c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6"/>
      <c r="BG50" s="4"/>
      <c r="BH50" s="5"/>
      <c r="BI50" s="98"/>
    </row>
    <row r="51" spans="1:61" ht="19" customHeight="1" thickBot="1">
      <c r="A51" s="127"/>
      <c r="B51" s="128"/>
      <c r="C51" s="72">
        <f>C49+1</f>
        <v>38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63"/>
      <c r="BG51" s="4"/>
      <c r="BH51" s="5"/>
      <c r="BI51" s="98"/>
    </row>
    <row r="52" spans="1:61" ht="19" customHeight="1" thickBot="1">
      <c r="A52" s="127"/>
      <c r="B52" s="128"/>
      <c r="C52" s="72">
        <f t="shared" si="2"/>
        <v>39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63"/>
      <c r="BG52" s="4"/>
      <c r="BH52" s="5"/>
      <c r="BI52" s="98"/>
    </row>
    <row r="53" spans="1:61" ht="19" customHeight="1" thickBot="1">
      <c r="A53" s="127"/>
      <c r="B53" s="128"/>
      <c r="C53" s="45">
        <f>C52+1</f>
        <v>40</v>
      </c>
      <c r="D53" s="46">
        <f>D28</f>
        <v>0</v>
      </c>
      <c r="E53" s="47">
        <f t="shared" ref="E53:BF53" si="12">E28</f>
        <v>0</v>
      </c>
      <c r="F53" s="47">
        <f t="shared" si="12"/>
        <v>0</v>
      </c>
      <c r="G53" s="47">
        <f t="shared" si="12"/>
        <v>0</v>
      </c>
      <c r="H53" s="47">
        <f t="shared" si="12"/>
        <v>0</v>
      </c>
      <c r="I53" s="47">
        <f t="shared" si="12"/>
        <v>0</v>
      </c>
      <c r="J53" s="47">
        <f t="shared" si="12"/>
        <v>0</v>
      </c>
      <c r="K53" s="47">
        <f t="shared" si="12"/>
        <v>0</v>
      </c>
      <c r="L53" s="47">
        <f t="shared" si="12"/>
        <v>0</v>
      </c>
      <c r="M53" s="47">
        <f t="shared" si="12"/>
        <v>0</v>
      </c>
      <c r="N53" s="47">
        <f t="shared" si="12"/>
        <v>0</v>
      </c>
      <c r="O53" s="47">
        <f t="shared" si="12"/>
        <v>0</v>
      </c>
      <c r="P53" s="47">
        <f t="shared" si="12"/>
        <v>0</v>
      </c>
      <c r="Q53" s="47">
        <f t="shared" si="12"/>
        <v>0</v>
      </c>
      <c r="R53" s="47">
        <f t="shared" si="12"/>
        <v>0</v>
      </c>
      <c r="S53" s="47">
        <f t="shared" si="12"/>
        <v>0</v>
      </c>
      <c r="T53" s="47">
        <f t="shared" si="12"/>
        <v>0</v>
      </c>
      <c r="U53" s="47">
        <f t="shared" si="12"/>
        <v>0</v>
      </c>
      <c r="V53" s="47">
        <f t="shared" si="12"/>
        <v>0</v>
      </c>
      <c r="W53" s="47">
        <f t="shared" si="12"/>
        <v>0</v>
      </c>
      <c r="X53" s="47">
        <f t="shared" si="12"/>
        <v>0</v>
      </c>
      <c r="Y53" s="47">
        <f t="shared" si="12"/>
        <v>0</v>
      </c>
      <c r="Z53" s="47">
        <f t="shared" si="12"/>
        <v>0</v>
      </c>
      <c r="AA53" s="47">
        <f t="shared" si="12"/>
        <v>0</v>
      </c>
      <c r="AB53" s="47">
        <f t="shared" si="12"/>
        <v>0</v>
      </c>
      <c r="AC53" s="47">
        <f t="shared" si="12"/>
        <v>0</v>
      </c>
      <c r="AD53" s="47">
        <f t="shared" si="12"/>
        <v>0</v>
      </c>
      <c r="AE53" s="47">
        <f t="shared" si="12"/>
        <v>0</v>
      </c>
      <c r="AF53" s="47">
        <f t="shared" si="12"/>
        <v>0</v>
      </c>
      <c r="AG53" s="47">
        <f t="shared" si="12"/>
        <v>0</v>
      </c>
      <c r="AH53" s="47">
        <f t="shared" si="12"/>
        <v>0</v>
      </c>
      <c r="AI53" s="47">
        <f t="shared" si="12"/>
        <v>0</v>
      </c>
      <c r="AJ53" s="47">
        <f t="shared" si="12"/>
        <v>0</v>
      </c>
      <c r="AK53" s="47">
        <f t="shared" si="12"/>
        <v>0</v>
      </c>
      <c r="AL53" s="47">
        <f t="shared" si="12"/>
        <v>0</v>
      </c>
      <c r="AM53" s="47">
        <f t="shared" si="12"/>
        <v>0</v>
      </c>
      <c r="AN53" s="47">
        <f t="shared" si="12"/>
        <v>0</v>
      </c>
      <c r="AO53" s="47">
        <f t="shared" si="12"/>
        <v>0</v>
      </c>
      <c r="AP53" s="47">
        <f t="shared" si="12"/>
        <v>0</v>
      </c>
      <c r="AQ53" s="47">
        <f t="shared" si="12"/>
        <v>0</v>
      </c>
      <c r="AR53" s="47">
        <f t="shared" si="12"/>
        <v>0</v>
      </c>
      <c r="AS53" s="47">
        <f t="shared" si="12"/>
        <v>0</v>
      </c>
      <c r="AT53" s="47">
        <f t="shared" si="12"/>
        <v>0</v>
      </c>
      <c r="AU53" s="47">
        <f t="shared" si="12"/>
        <v>0</v>
      </c>
      <c r="AV53" s="47">
        <f t="shared" si="12"/>
        <v>0</v>
      </c>
      <c r="AW53" s="47">
        <f t="shared" si="12"/>
        <v>0</v>
      </c>
      <c r="AX53" s="47">
        <f t="shared" si="12"/>
        <v>0</v>
      </c>
      <c r="AY53" s="47">
        <f t="shared" si="12"/>
        <v>0</v>
      </c>
      <c r="AZ53" s="47">
        <f t="shared" si="12"/>
        <v>0</v>
      </c>
      <c r="BA53" s="47">
        <f t="shared" si="12"/>
        <v>0</v>
      </c>
      <c r="BB53" s="47">
        <f t="shared" si="12"/>
        <v>0</v>
      </c>
      <c r="BC53" s="47">
        <f t="shared" si="12"/>
        <v>0</v>
      </c>
      <c r="BD53" s="47">
        <f t="shared" si="12"/>
        <v>0</v>
      </c>
      <c r="BE53" s="47">
        <f t="shared" si="12"/>
        <v>0</v>
      </c>
      <c r="BF53" s="47">
        <f t="shared" si="12"/>
        <v>0</v>
      </c>
      <c r="BG53" s="4"/>
      <c r="BH53" s="5"/>
      <c r="BI53" s="98"/>
    </row>
    <row r="54" spans="1:61" ht="19" customHeight="1" thickBot="1">
      <c r="A54" s="127"/>
      <c r="B54" s="128"/>
      <c r="C54" s="72">
        <f>C53+1</f>
        <v>41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63"/>
      <c r="BG54" s="4"/>
      <c r="BH54" s="5"/>
      <c r="BI54" s="98"/>
    </row>
    <row r="55" spans="1:61" ht="50" customHeight="1" thickBot="1">
      <c r="A55" s="127" t="s">
        <v>2</v>
      </c>
      <c r="B55" s="128"/>
      <c r="C55" s="141"/>
      <c r="D55" s="134" t="s">
        <v>15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44" t="s">
        <v>15</v>
      </c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5"/>
      <c r="BG55" s="4"/>
      <c r="BH55" s="5"/>
      <c r="BI55" s="98" t="e">
        <f>IF(BH33&gt;95,"требуется пересмотр образовательных задач на предмет соответствия возможностям детей",IF(OR(BH33=75,AND(BH33&gt;75,BH33&lt;95)),"условия соответствуют образовательным задачам",IF(OR(BH33=50,AND(BH33&lt;75,BH33&gt;50)),"требуется оптимизация условий, созданных в ДОО","требуется коррекция условий, созданных в ДОО")))</f>
        <v>#DIV/0!</v>
      </c>
    </row>
    <row r="56" spans="1:61" ht="19" customHeight="1" thickBot="1">
      <c r="A56" s="127"/>
      <c r="B56" s="128"/>
      <c r="C56" s="72">
        <f>C54+1</f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63"/>
      <c r="BG56" s="4"/>
      <c r="BH56" s="5"/>
      <c r="BI56" s="98"/>
    </row>
    <row r="57" spans="1:61" ht="19" customHeight="1" thickBot="1">
      <c r="A57" s="127"/>
      <c r="B57" s="128"/>
      <c r="C57" s="72">
        <f t="shared" si="2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63"/>
      <c r="BG57" s="4"/>
      <c r="BH57" s="5"/>
      <c r="BI57" s="98"/>
    </row>
    <row r="58" spans="1:61" ht="19" customHeight="1" thickBot="1">
      <c r="A58" s="127"/>
      <c r="B58" s="128"/>
      <c r="C58" s="72">
        <f t="shared" si="2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63"/>
      <c r="BG58" s="4"/>
      <c r="BH58" s="5"/>
      <c r="BI58" s="98"/>
    </row>
    <row r="59" spans="1:61" ht="19" customHeight="1" thickBot="1">
      <c r="A59" s="127"/>
      <c r="B59" s="128"/>
      <c r="C59" s="72">
        <f t="shared" si="2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63"/>
      <c r="BG59" s="4"/>
      <c r="BH59" s="5"/>
      <c r="BI59" s="98"/>
    </row>
    <row r="60" spans="1:61" ht="19" customHeight="1" thickBot="1">
      <c r="A60" s="127"/>
      <c r="B60" s="128"/>
      <c r="C60" s="72">
        <f t="shared" si="2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63"/>
      <c r="BG60" s="4"/>
      <c r="BH60" s="5"/>
      <c r="BI60" s="98"/>
    </row>
    <row r="61" spans="1:61" ht="19" customHeight="1" thickBot="1">
      <c r="A61" s="127"/>
      <c r="B61" s="128"/>
      <c r="C61" s="72">
        <f t="shared" si="2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63"/>
      <c r="BG61" s="4"/>
      <c r="BH61" s="5"/>
      <c r="BI61" s="98"/>
    </row>
    <row r="62" spans="1:61" ht="19" customHeight="1" thickBot="1">
      <c r="A62" s="127"/>
      <c r="B62" s="128"/>
      <c r="C62" s="72">
        <f t="shared" si="2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63"/>
      <c r="BG62" s="4"/>
      <c r="BH62" s="5"/>
      <c r="BI62" s="98"/>
    </row>
    <row r="63" spans="1:61" ht="19" customHeight="1" thickBot="1">
      <c r="A63" s="127"/>
      <c r="B63" s="128"/>
      <c r="C63" s="72">
        <f t="shared" si="2"/>
        <v>49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63"/>
      <c r="BG63" s="4"/>
      <c r="BH63" s="5"/>
      <c r="BI63" s="98"/>
    </row>
    <row r="64" spans="1:61" ht="19" customHeight="1" thickBot="1">
      <c r="A64" s="127"/>
      <c r="B64" s="128"/>
      <c r="C64" s="72">
        <f t="shared" si="2"/>
        <v>50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63"/>
      <c r="BG64" s="4"/>
      <c r="BH64" s="5"/>
      <c r="BI64" s="98"/>
    </row>
    <row r="65" spans="1:61" ht="52" customHeight="1" thickBot="1">
      <c r="A65" s="127"/>
      <c r="B65" s="128"/>
      <c r="C65" s="141"/>
      <c r="D65" s="134" t="s">
        <v>16</v>
      </c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44" t="s">
        <v>16</v>
      </c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5"/>
      <c r="BG65" s="4"/>
      <c r="BH65" s="5"/>
      <c r="BI65" s="98"/>
    </row>
    <row r="66" spans="1:61" ht="19" customHeight="1" thickBot="1">
      <c r="A66" s="127"/>
      <c r="B66" s="128"/>
      <c r="C66" s="72">
        <f>C64+1</f>
        <v>51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63"/>
      <c r="BG66" s="4"/>
      <c r="BH66" s="5"/>
      <c r="BI66" s="98"/>
    </row>
    <row r="67" spans="1:61" ht="19" customHeight="1" thickBot="1">
      <c r="A67" s="129"/>
      <c r="B67" s="130"/>
      <c r="C67" s="72">
        <f t="shared" si="2"/>
        <v>52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63"/>
      <c r="BG67" s="6"/>
      <c r="BH67" s="7"/>
      <c r="BI67" s="99"/>
    </row>
    <row r="68" spans="1:61" ht="19" customHeight="1" thickBot="1">
      <c r="A68" s="125" t="s">
        <v>43</v>
      </c>
      <c r="B68" s="126"/>
      <c r="C68" s="141"/>
      <c r="D68" s="134" t="s">
        <v>17</v>
      </c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6"/>
      <c r="AL68" s="134" t="s">
        <v>17</v>
      </c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6"/>
      <c r="BG68" s="2" t="e">
        <f>SUM(D69:BF82)/COUNTA(D2:BF2)/10</f>
        <v>#DIV/0!</v>
      </c>
      <c r="BH68" s="3" t="e">
        <f>BG68*50</f>
        <v>#DIV/0!</v>
      </c>
      <c r="BI68" s="97" t="e">
        <f>IF(BH68&gt;95,"требуется пересмотр образовательных задач на предмет соответствия возможностям детей",IF(OR(BH68=75,AND(BH68&gt;75,BH68&lt;95)),"условия соответствуют образовательным задачам",IF(OR(BH68=50,AND(BH68&lt;75,BH68&gt;50)),"требуется оптимизация условий, созданных в ДОО","требуется коррекция условий, созданных в ДОО")))</f>
        <v>#DIV/0!</v>
      </c>
    </row>
    <row r="69" spans="1:61" ht="19" customHeight="1" thickBot="1">
      <c r="A69" s="127"/>
      <c r="B69" s="128"/>
      <c r="C69" s="45">
        <f>C67+1</f>
        <v>53</v>
      </c>
      <c r="D69" s="46">
        <f>D13</f>
        <v>0</v>
      </c>
      <c r="E69" s="47">
        <f t="shared" ref="E69:BF69" si="13">E13</f>
        <v>0</v>
      </c>
      <c r="F69" s="47">
        <f t="shared" si="13"/>
        <v>0</v>
      </c>
      <c r="G69" s="47">
        <f t="shared" si="13"/>
        <v>0</v>
      </c>
      <c r="H69" s="47">
        <f t="shared" si="13"/>
        <v>0</v>
      </c>
      <c r="I69" s="47">
        <f t="shared" si="13"/>
        <v>0</v>
      </c>
      <c r="J69" s="47">
        <f t="shared" si="13"/>
        <v>0</v>
      </c>
      <c r="K69" s="47">
        <f t="shared" si="13"/>
        <v>0</v>
      </c>
      <c r="L69" s="47">
        <f t="shared" si="13"/>
        <v>0</v>
      </c>
      <c r="M69" s="47">
        <f t="shared" si="13"/>
        <v>0</v>
      </c>
      <c r="N69" s="47">
        <f t="shared" si="13"/>
        <v>0</v>
      </c>
      <c r="O69" s="47">
        <f t="shared" si="13"/>
        <v>0</v>
      </c>
      <c r="P69" s="47">
        <f t="shared" si="13"/>
        <v>0</v>
      </c>
      <c r="Q69" s="47">
        <f t="shared" si="13"/>
        <v>0</v>
      </c>
      <c r="R69" s="47">
        <f t="shared" si="13"/>
        <v>0</v>
      </c>
      <c r="S69" s="47">
        <f t="shared" si="13"/>
        <v>0</v>
      </c>
      <c r="T69" s="47">
        <f t="shared" si="13"/>
        <v>0</v>
      </c>
      <c r="U69" s="47">
        <f t="shared" si="13"/>
        <v>0</v>
      </c>
      <c r="V69" s="47">
        <f t="shared" si="13"/>
        <v>0</v>
      </c>
      <c r="W69" s="47">
        <f t="shared" si="13"/>
        <v>0</v>
      </c>
      <c r="X69" s="47">
        <f t="shared" si="13"/>
        <v>0</v>
      </c>
      <c r="Y69" s="47">
        <f t="shared" si="13"/>
        <v>0</v>
      </c>
      <c r="Z69" s="47">
        <f t="shared" si="13"/>
        <v>0</v>
      </c>
      <c r="AA69" s="47">
        <f t="shared" si="13"/>
        <v>0</v>
      </c>
      <c r="AB69" s="47">
        <f t="shared" si="13"/>
        <v>0</v>
      </c>
      <c r="AC69" s="47">
        <f t="shared" si="13"/>
        <v>0</v>
      </c>
      <c r="AD69" s="47">
        <f t="shared" si="13"/>
        <v>0</v>
      </c>
      <c r="AE69" s="47">
        <f t="shared" si="13"/>
        <v>0</v>
      </c>
      <c r="AF69" s="47">
        <f t="shared" si="13"/>
        <v>0</v>
      </c>
      <c r="AG69" s="47">
        <f t="shared" si="13"/>
        <v>0</v>
      </c>
      <c r="AH69" s="47">
        <f t="shared" si="13"/>
        <v>0</v>
      </c>
      <c r="AI69" s="47">
        <f t="shared" ref="AI69:BF69" si="14">AI13</f>
        <v>0</v>
      </c>
      <c r="AJ69" s="47">
        <f t="shared" si="14"/>
        <v>0</v>
      </c>
      <c r="AK69" s="47">
        <f t="shared" si="14"/>
        <v>0</v>
      </c>
      <c r="AL69" s="47">
        <f t="shared" si="14"/>
        <v>0</v>
      </c>
      <c r="AM69" s="47">
        <f t="shared" si="14"/>
        <v>0</v>
      </c>
      <c r="AN69" s="47">
        <f t="shared" si="14"/>
        <v>0</v>
      </c>
      <c r="AO69" s="47">
        <f t="shared" si="14"/>
        <v>0</v>
      </c>
      <c r="AP69" s="47">
        <f t="shared" si="14"/>
        <v>0</v>
      </c>
      <c r="AQ69" s="47">
        <f t="shared" si="14"/>
        <v>0</v>
      </c>
      <c r="AR69" s="47">
        <f t="shared" si="14"/>
        <v>0</v>
      </c>
      <c r="AS69" s="47">
        <f t="shared" si="14"/>
        <v>0</v>
      </c>
      <c r="AT69" s="47">
        <f t="shared" si="14"/>
        <v>0</v>
      </c>
      <c r="AU69" s="47">
        <f t="shared" si="14"/>
        <v>0</v>
      </c>
      <c r="AV69" s="47">
        <f t="shared" si="14"/>
        <v>0</v>
      </c>
      <c r="AW69" s="47">
        <f t="shared" si="14"/>
        <v>0</v>
      </c>
      <c r="AX69" s="47">
        <f t="shared" si="14"/>
        <v>0</v>
      </c>
      <c r="AY69" s="47">
        <f t="shared" si="14"/>
        <v>0</v>
      </c>
      <c r="AZ69" s="47">
        <f t="shared" si="14"/>
        <v>0</v>
      </c>
      <c r="BA69" s="47">
        <f t="shared" si="14"/>
        <v>0</v>
      </c>
      <c r="BB69" s="47">
        <f t="shared" si="14"/>
        <v>0</v>
      </c>
      <c r="BC69" s="47">
        <f t="shared" si="14"/>
        <v>0</v>
      </c>
      <c r="BD69" s="47">
        <f t="shared" si="14"/>
        <v>0</v>
      </c>
      <c r="BE69" s="47">
        <f t="shared" si="14"/>
        <v>0</v>
      </c>
      <c r="BF69" s="47">
        <f t="shared" si="14"/>
        <v>0</v>
      </c>
      <c r="BG69" s="4"/>
      <c r="BH69" s="5"/>
      <c r="BI69" s="98"/>
    </row>
    <row r="70" spans="1:61" ht="19" customHeight="1" thickBot="1">
      <c r="A70" s="127"/>
      <c r="B70" s="128"/>
      <c r="C70" s="45">
        <f>C69+1</f>
        <v>54</v>
      </c>
      <c r="D70" s="46">
        <f>D35</f>
        <v>0</v>
      </c>
      <c r="E70" s="47">
        <f t="shared" ref="E70:BF70" si="15">E35</f>
        <v>0</v>
      </c>
      <c r="F70" s="47">
        <f t="shared" si="15"/>
        <v>0</v>
      </c>
      <c r="G70" s="47">
        <f t="shared" si="15"/>
        <v>0</v>
      </c>
      <c r="H70" s="47">
        <f t="shared" si="15"/>
        <v>0</v>
      </c>
      <c r="I70" s="47">
        <f t="shared" si="15"/>
        <v>0</v>
      </c>
      <c r="J70" s="47">
        <f t="shared" si="15"/>
        <v>0</v>
      </c>
      <c r="K70" s="47">
        <f t="shared" si="15"/>
        <v>0</v>
      </c>
      <c r="L70" s="47">
        <f t="shared" si="15"/>
        <v>0</v>
      </c>
      <c r="M70" s="47">
        <f t="shared" si="15"/>
        <v>0</v>
      </c>
      <c r="N70" s="47">
        <f t="shared" si="15"/>
        <v>0</v>
      </c>
      <c r="O70" s="47">
        <f t="shared" si="15"/>
        <v>0</v>
      </c>
      <c r="P70" s="47">
        <f t="shared" si="15"/>
        <v>0</v>
      </c>
      <c r="Q70" s="47">
        <f t="shared" si="15"/>
        <v>0</v>
      </c>
      <c r="R70" s="47">
        <f t="shared" si="15"/>
        <v>0</v>
      </c>
      <c r="S70" s="47">
        <f t="shared" si="15"/>
        <v>0</v>
      </c>
      <c r="T70" s="47">
        <f t="shared" si="15"/>
        <v>0</v>
      </c>
      <c r="U70" s="47">
        <f t="shared" si="15"/>
        <v>0</v>
      </c>
      <c r="V70" s="47">
        <f t="shared" si="15"/>
        <v>0</v>
      </c>
      <c r="W70" s="47">
        <f t="shared" si="15"/>
        <v>0</v>
      </c>
      <c r="X70" s="47">
        <f t="shared" si="15"/>
        <v>0</v>
      </c>
      <c r="Y70" s="47">
        <f t="shared" si="15"/>
        <v>0</v>
      </c>
      <c r="Z70" s="47">
        <f t="shared" si="15"/>
        <v>0</v>
      </c>
      <c r="AA70" s="47">
        <f t="shared" si="15"/>
        <v>0</v>
      </c>
      <c r="AB70" s="47">
        <f t="shared" si="15"/>
        <v>0</v>
      </c>
      <c r="AC70" s="47">
        <f t="shared" si="15"/>
        <v>0</v>
      </c>
      <c r="AD70" s="47">
        <f t="shared" si="15"/>
        <v>0</v>
      </c>
      <c r="AE70" s="47">
        <f t="shared" si="15"/>
        <v>0</v>
      </c>
      <c r="AF70" s="47">
        <f t="shared" si="15"/>
        <v>0</v>
      </c>
      <c r="AG70" s="47">
        <f t="shared" si="15"/>
        <v>0</v>
      </c>
      <c r="AH70" s="47">
        <f t="shared" si="15"/>
        <v>0</v>
      </c>
      <c r="AI70" s="47">
        <f t="shared" ref="AI70:BF70" si="16">AI35</f>
        <v>0</v>
      </c>
      <c r="AJ70" s="47">
        <f t="shared" si="16"/>
        <v>0</v>
      </c>
      <c r="AK70" s="47">
        <f t="shared" si="16"/>
        <v>0</v>
      </c>
      <c r="AL70" s="47">
        <f t="shared" si="16"/>
        <v>0</v>
      </c>
      <c r="AM70" s="47">
        <f t="shared" si="16"/>
        <v>0</v>
      </c>
      <c r="AN70" s="47">
        <f t="shared" si="16"/>
        <v>0</v>
      </c>
      <c r="AO70" s="47">
        <f t="shared" si="16"/>
        <v>0</v>
      </c>
      <c r="AP70" s="47">
        <f t="shared" si="16"/>
        <v>0</v>
      </c>
      <c r="AQ70" s="47">
        <f t="shared" si="16"/>
        <v>0</v>
      </c>
      <c r="AR70" s="47">
        <f t="shared" si="16"/>
        <v>0</v>
      </c>
      <c r="AS70" s="47">
        <f t="shared" si="16"/>
        <v>0</v>
      </c>
      <c r="AT70" s="47">
        <f t="shared" si="16"/>
        <v>0</v>
      </c>
      <c r="AU70" s="47">
        <f t="shared" si="16"/>
        <v>0</v>
      </c>
      <c r="AV70" s="47">
        <f t="shared" si="16"/>
        <v>0</v>
      </c>
      <c r="AW70" s="47">
        <f t="shared" si="16"/>
        <v>0</v>
      </c>
      <c r="AX70" s="47">
        <f t="shared" si="16"/>
        <v>0</v>
      </c>
      <c r="AY70" s="47">
        <f t="shared" si="16"/>
        <v>0</v>
      </c>
      <c r="AZ70" s="47">
        <f t="shared" si="16"/>
        <v>0</v>
      </c>
      <c r="BA70" s="47">
        <f t="shared" si="16"/>
        <v>0</v>
      </c>
      <c r="BB70" s="47">
        <f t="shared" si="16"/>
        <v>0</v>
      </c>
      <c r="BC70" s="47">
        <f t="shared" si="16"/>
        <v>0</v>
      </c>
      <c r="BD70" s="47">
        <f t="shared" si="16"/>
        <v>0</v>
      </c>
      <c r="BE70" s="47">
        <f t="shared" si="16"/>
        <v>0</v>
      </c>
      <c r="BF70" s="47">
        <f t="shared" si="16"/>
        <v>0</v>
      </c>
      <c r="BG70" s="4"/>
      <c r="BH70" s="5"/>
      <c r="BI70" s="98"/>
    </row>
    <row r="71" spans="1:61" ht="19" customHeight="1" thickBot="1">
      <c r="A71" s="127"/>
      <c r="B71" s="128"/>
      <c r="C71" s="45">
        <f>C70+1</f>
        <v>55</v>
      </c>
      <c r="D71" s="46">
        <f>D16</f>
        <v>0</v>
      </c>
      <c r="E71" s="47">
        <f t="shared" ref="E71:BF71" si="17">E16</f>
        <v>0</v>
      </c>
      <c r="F71" s="47">
        <f t="shared" si="17"/>
        <v>0</v>
      </c>
      <c r="G71" s="47">
        <f t="shared" si="17"/>
        <v>0</v>
      </c>
      <c r="H71" s="47">
        <f t="shared" si="17"/>
        <v>0</v>
      </c>
      <c r="I71" s="47">
        <f t="shared" si="17"/>
        <v>0</v>
      </c>
      <c r="J71" s="47">
        <f t="shared" si="17"/>
        <v>0</v>
      </c>
      <c r="K71" s="47">
        <f t="shared" si="17"/>
        <v>0</v>
      </c>
      <c r="L71" s="47">
        <f t="shared" si="17"/>
        <v>0</v>
      </c>
      <c r="M71" s="47">
        <f t="shared" si="17"/>
        <v>0</v>
      </c>
      <c r="N71" s="47">
        <f t="shared" si="17"/>
        <v>0</v>
      </c>
      <c r="O71" s="47">
        <f t="shared" si="17"/>
        <v>0</v>
      </c>
      <c r="P71" s="47">
        <f t="shared" si="17"/>
        <v>0</v>
      </c>
      <c r="Q71" s="47">
        <f t="shared" si="17"/>
        <v>0</v>
      </c>
      <c r="R71" s="47">
        <f t="shared" si="17"/>
        <v>0</v>
      </c>
      <c r="S71" s="47">
        <f t="shared" si="17"/>
        <v>0</v>
      </c>
      <c r="T71" s="47">
        <f t="shared" si="17"/>
        <v>0</v>
      </c>
      <c r="U71" s="47">
        <f t="shared" si="17"/>
        <v>0</v>
      </c>
      <c r="V71" s="47">
        <f t="shared" si="17"/>
        <v>0</v>
      </c>
      <c r="W71" s="47">
        <f t="shared" si="17"/>
        <v>0</v>
      </c>
      <c r="X71" s="47">
        <f t="shared" si="17"/>
        <v>0</v>
      </c>
      <c r="Y71" s="47">
        <f t="shared" si="17"/>
        <v>0</v>
      </c>
      <c r="Z71" s="47">
        <f t="shared" si="17"/>
        <v>0</v>
      </c>
      <c r="AA71" s="47">
        <f t="shared" si="17"/>
        <v>0</v>
      </c>
      <c r="AB71" s="47">
        <f t="shared" si="17"/>
        <v>0</v>
      </c>
      <c r="AC71" s="47">
        <f t="shared" si="17"/>
        <v>0</v>
      </c>
      <c r="AD71" s="47">
        <f t="shared" si="17"/>
        <v>0</v>
      </c>
      <c r="AE71" s="47">
        <f t="shared" si="17"/>
        <v>0</v>
      </c>
      <c r="AF71" s="47">
        <f t="shared" si="17"/>
        <v>0</v>
      </c>
      <c r="AG71" s="47">
        <f t="shared" si="17"/>
        <v>0</v>
      </c>
      <c r="AH71" s="47">
        <f t="shared" si="17"/>
        <v>0</v>
      </c>
      <c r="AI71" s="47">
        <f t="shared" ref="AI71:BF71" si="18">AI16</f>
        <v>0</v>
      </c>
      <c r="AJ71" s="47">
        <f t="shared" si="18"/>
        <v>0</v>
      </c>
      <c r="AK71" s="47">
        <f t="shared" si="18"/>
        <v>0</v>
      </c>
      <c r="AL71" s="47">
        <f t="shared" si="18"/>
        <v>0</v>
      </c>
      <c r="AM71" s="47">
        <f t="shared" si="18"/>
        <v>0</v>
      </c>
      <c r="AN71" s="47">
        <f t="shared" si="18"/>
        <v>0</v>
      </c>
      <c r="AO71" s="47">
        <f t="shared" si="18"/>
        <v>0</v>
      </c>
      <c r="AP71" s="47">
        <f t="shared" si="18"/>
        <v>0</v>
      </c>
      <c r="AQ71" s="47">
        <f t="shared" si="18"/>
        <v>0</v>
      </c>
      <c r="AR71" s="47">
        <f t="shared" si="18"/>
        <v>0</v>
      </c>
      <c r="AS71" s="47">
        <f t="shared" si="18"/>
        <v>0</v>
      </c>
      <c r="AT71" s="47">
        <f t="shared" si="18"/>
        <v>0</v>
      </c>
      <c r="AU71" s="47">
        <f t="shared" si="18"/>
        <v>0</v>
      </c>
      <c r="AV71" s="47">
        <f t="shared" si="18"/>
        <v>0</v>
      </c>
      <c r="AW71" s="47">
        <f t="shared" si="18"/>
        <v>0</v>
      </c>
      <c r="AX71" s="47">
        <f t="shared" si="18"/>
        <v>0</v>
      </c>
      <c r="AY71" s="47">
        <f t="shared" si="18"/>
        <v>0</v>
      </c>
      <c r="AZ71" s="47">
        <f t="shared" si="18"/>
        <v>0</v>
      </c>
      <c r="BA71" s="47">
        <f t="shared" si="18"/>
        <v>0</v>
      </c>
      <c r="BB71" s="47">
        <f t="shared" si="18"/>
        <v>0</v>
      </c>
      <c r="BC71" s="47">
        <f t="shared" si="18"/>
        <v>0</v>
      </c>
      <c r="BD71" s="47">
        <f t="shared" si="18"/>
        <v>0</v>
      </c>
      <c r="BE71" s="47">
        <f t="shared" si="18"/>
        <v>0</v>
      </c>
      <c r="BF71" s="47">
        <f t="shared" si="18"/>
        <v>0</v>
      </c>
      <c r="BG71" s="4"/>
      <c r="BH71" s="5"/>
      <c r="BI71" s="98"/>
    </row>
    <row r="72" spans="1:61" ht="37" customHeight="1" thickBot="1">
      <c r="A72" s="127"/>
      <c r="B72" s="128"/>
      <c r="C72" s="141"/>
      <c r="D72" s="134" t="s">
        <v>18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 t="s">
        <v>18</v>
      </c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6"/>
      <c r="BG72" s="4"/>
      <c r="BH72" s="5"/>
      <c r="BI72" s="98"/>
    </row>
    <row r="73" spans="1:61" ht="19" customHeight="1" thickBot="1">
      <c r="A73" s="127"/>
      <c r="B73" s="128"/>
      <c r="C73" s="72">
        <f>C71+1</f>
        <v>56</v>
      </c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63"/>
      <c r="BG73" s="4"/>
      <c r="BH73" s="5"/>
      <c r="BI73" s="98"/>
    </row>
    <row r="74" spans="1:61" ht="19" customHeight="1" thickBot="1">
      <c r="A74" s="127"/>
      <c r="B74" s="128"/>
      <c r="C74" s="141"/>
      <c r="D74" s="134" t="s">
        <v>19</v>
      </c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 t="s">
        <v>19</v>
      </c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6"/>
      <c r="BG74" s="4"/>
      <c r="BH74" s="5"/>
      <c r="BI74" s="98"/>
    </row>
    <row r="75" spans="1:61" ht="19" customHeight="1" thickBot="1">
      <c r="A75" s="127"/>
      <c r="B75" s="128"/>
      <c r="C75" s="72">
        <f>C73+1</f>
        <v>57</v>
      </c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63"/>
      <c r="BG75" s="4"/>
      <c r="BH75" s="5"/>
      <c r="BI75" s="98"/>
    </row>
    <row r="76" spans="1:61" ht="36" customHeight="1" thickBot="1">
      <c r="A76" s="127"/>
      <c r="B76" s="128"/>
      <c r="C76" s="141"/>
      <c r="D76" s="134" t="s">
        <v>20</v>
      </c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 t="s">
        <v>20</v>
      </c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6"/>
      <c r="BG76" s="4"/>
      <c r="BH76" s="5"/>
      <c r="BI76" s="98"/>
    </row>
    <row r="77" spans="1:61" ht="19" customHeight="1" thickBot="1">
      <c r="A77" s="127"/>
      <c r="B77" s="128"/>
      <c r="C77" s="72">
        <f>C75+1</f>
        <v>58</v>
      </c>
      <c r="D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63"/>
      <c r="BG77" s="4"/>
      <c r="BH77" s="5"/>
      <c r="BI77" s="98"/>
    </row>
    <row r="78" spans="1:61" ht="19" customHeight="1" thickBot="1">
      <c r="A78" s="127"/>
      <c r="B78" s="128"/>
      <c r="C78" s="72">
        <f t="shared" ref="C78" si="19">C77+1</f>
        <v>59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63"/>
      <c r="BG78" s="4"/>
      <c r="BH78" s="5"/>
      <c r="BI78" s="98"/>
    </row>
    <row r="79" spans="1:61" ht="38" customHeight="1" thickBot="1">
      <c r="A79" s="127"/>
      <c r="B79" s="128"/>
      <c r="C79" s="141"/>
      <c r="D79" s="134" t="s">
        <v>21</v>
      </c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42" t="s">
        <v>21</v>
      </c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3"/>
      <c r="BG79" s="4"/>
      <c r="BH79" s="5"/>
      <c r="BI79" s="98"/>
    </row>
    <row r="80" spans="1:61" ht="19" customHeight="1" thickBot="1">
      <c r="A80" s="127"/>
      <c r="B80" s="128"/>
      <c r="C80" s="72">
        <f>C78+1</f>
        <v>60</v>
      </c>
      <c r="D80" s="61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63"/>
      <c r="BG80" s="4"/>
      <c r="BH80" s="5"/>
      <c r="BI80" s="98"/>
    </row>
    <row r="81" spans="1:61" ht="19" customHeight="1" thickBot="1">
      <c r="A81" s="127"/>
      <c r="B81" s="128"/>
      <c r="C81" s="72">
        <f>C80+1</f>
        <v>61</v>
      </c>
      <c r="D81" s="61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63"/>
      <c r="BG81" s="4"/>
      <c r="BH81" s="5"/>
      <c r="BI81" s="98"/>
    </row>
    <row r="82" spans="1:61" ht="19" customHeight="1" thickBot="1">
      <c r="A82" s="129"/>
      <c r="B82" s="130"/>
      <c r="C82" s="72">
        <f t="shared" ref="C82" si="20">C81+1</f>
        <v>62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63"/>
      <c r="BG82" s="6"/>
      <c r="BH82" s="7"/>
      <c r="BI82" s="99"/>
    </row>
    <row r="83" spans="1:61" ht="53" customHeight="1" thickBot="1">
      <c r="A83" s="125" t="s">
        <v>39</v>
      </c>
      <c r="B83" s="126"/>
      <c r="C83" s="141"/>
      <c r="D83" s="134" t="s">
        <v>22</v>
      </c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 t="s">
        <v>22</v>
      </c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6"/>
      <c r="BG83" s="2" t="e">
        <f>SUM(D84:BF99)/COUNTA(D2:BF2)/13</f>
        <v>#DIV/0!</v>
      </c>
      <c r="BH83" s="3" t="e">
        <f>BG83*50</f>
        <v>#DIV/0!</v>
      </c>
      <c r="BI83" s="97" t="e">
        <f>IF(BH83&gt;95,"требуется пересмотр образовательных задач на предмет соответствия возможностям детей",IF(OR(BH83=75,AND(BH83&gt;75,BH83&lt;95)),"условия соответствуют образовательным задачам",IF(OR(BH83=50,AND(BH83&lt;75,BH83&gt;50)),"требуется оптимизация условий, созданных в ДОО","требуется коррекция условий, созданных в ДОО")))</f>
        <v>#DIV/0!</v>
      </c>
    </row>
    <row r="84" spans="1:61" ht="19" customHeight="1" thickBot="1">
      <c r="A84" s="127"/>
      <c r="B84" s="128"/>
      <c r="C84" s="72">
        <f>C82+1</f>
        <v>63</v>
      </c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63"/>
      <c r="BG84" s="4"/>
      <c r="BH84" s="5"/>
      <c r="BI84" s="98"/>
    </row>
    <row r="85" spans="1:61" ht="19" customHeight="1" thickBot="1">
      <c r="A85" s="127"/>
      <c r="B85" s="128"/>
      <c r="C85" s="45">
        <f t="shared" ref="C85:C106" si="21">C84+1</f>
        <v>64</v>
      </c>
      <c r="D85" s="46">
        <f>D78</f>
        <v>0</v>
      </c>
      <c r="E85" s="47">
        <f t="shared" ref="E85:BF85" si="22">E78</f>
        <v>0</v>
      </c>
      <c r="F85" s="47">
        <f t="shared" si="22"/>
        <v>0</v>
      </c>
      <c r="G85" s="47">
        <f t="shared" si="22"/>
        <v>0</v>
      </c>
      <c r="H85" s="47">
        <f t="shared" si="22"/>
        <v>0</v>
      </c>
      <c r="I85" s="47">
        <f t="shared" si="22"/>
        <v>0</v>
      </c>
      <c r="J85" s="47">
        <f t="shared" si="22"/>
        <v>0</v>
      </c>
      <c r="K85" s="47">
        <f t="shared" si="22"/>
        <v>0</v>
      </c>
      <c r="L85" s="47">
        <f t="shared" si="22"/>
        <v>0</v>
      </c>
      <c r="M85" s="47">
        <f t="shared" si="22"/>
        <v>0</v>
      </c>
      <c r="N85" s="47">
        <f t="shared" si="22"/>
        <v>0</v>
      </c>
      <c r="O85" s="47">
        <f t="shared" si="22"/>
        <v>0</v>
      </c>
      <c r="P85" s="47">
        <f t="shared" si="22"/>
        <v>0</v>
      </c>
      <c r="Q85" s="47">
        <f t="shared" si="22"/>
        <v>0</v>
      </c>
      <c r="R85" s="47">
        <f t="shared" si="22"/>
        <v>0</v>
      </c>
      <c r="S85" s="47">
        <f t="shared" si="22"/>
        <v>0</v>
      </c>
      <c r="T85" s="47">
        <f t="shared" si="22"/>
        <v>0</v>
      </c>
      <c r="U85" s="47">
        <f t="shared" si="22"/>
        <v>0</v>
      </c>
      <c r="V85" s="47">
        <f t="shared" si="22"/>
        <v>0</v>
      </c>
      <c r="W85" s="47">
        <f t="shared" si="22"/>
        <v>0</v>
      </c>
      <c r="X85" s="47">
        <f t="shared" si="22"/>
        <v>0</v>
      </c>
      <c r="Y85" s="47">
        <f t="shared" si="22"/>
        <v>0</v>
      </c>
      <c r="Z85" s="47">
        <f t="shared" si="22"/>
        <v>0</v>
      </c>
      <c r="AA85" s="47">
        <f t="shared" si="22"/>
        <v>0</v>
      </c>
      <c r="AB85" s="47">
        <f t="shared" si="22"/>
        <v>0</v>
      </c>
      <c r="AC85" s="47">
        <f t="shared" si="22"/>
        <v>0</v>
      </c>
      <c r="AD85" s="47">
        <f t="shared" si="22"/>
        <v>0</v>
      </c>
      <c r="AE85" s="47">
        <f t="shared" si="22"/>
        <v>0</v>
      </c>
      <c r="AF85" s="47">
        <f t="shared" si="22"/>
        <v>0</v>
      </c>
      <c r="AG85" s="47">
        <f t="shared" si="22"/>
        <v>0</v>
      </c>
      <c r="AH85" s="47">
        <f t="shared" si="22"/>
        <v>0</v>
      </c>
      <c r="AI85" s="47">
        <f t="shared" si="22"/>
        <v>0</v>
      </c>
      <c r="AJ85" s="47">
        <f t="shared" si="22"/>
        <v>0</v>
      </c>
      <c r="AK85" s="47">
        <f t="shared" si="22"/>
        <v>0</v>
      </c>
      <c r="AL85" s="47">
        <f t="shared" si="22"/>
        <v>0</v>
      </c>
      <c r="AM85" s="47">
        <f t="shared" si="22"/>
        <v>0</v>
      </c>
      <c r="AN85" s="47">
        <f t="shared" si="22"/>
        <v>0</v>
      </c>
      <c r="AO85" s="47">
        <f t="shared" si="22"/>
        <v>0</v>
      </c>
      <c r="AP85" s="47">
        <f t="shared" si="22"/>
        <v>0</v>
      </c>
      <c r="AQ85" s="47">
        <f t="shared" si="22"/>
        <v>0</v>
      </c>
      <c r="AR85" s="47">
        <f t="shared" si="22"/>
        <v>0</v>
      </c>
      <c r="AS85" s="47">
        <f t="shared" si="22"/>
        <v>0</v>
      </c>
      <c r="AT85" s="47">
        <f t="shared" si="22"/>
        <v>0</v>
      </c>
      <c r="AU85" s="47">
        <f t="shared" si="22"/>
        <v>0</v>
      </c>
      <c r="AV85" s="47">
        <f t="shared" si="22"/>
        <v>0</v>
      </c>
      <c r="AW85" s="47">
        <f t="shared" si="22"/>
        <v>0</v>
      </c>
      <c r="AX85" s="47">
        <f t="shared" si="22"/>
        <v>0</v>
      </c>
      <c r="AY85" s="47">
        <f t="shared" si="22"/>
        <v>0</v>
      </c>
      <c r="AZ85" s="47">
        <f t="shared" si="22"/>
        <v>0</v>
      </c>
      <c r="BA85" s="47">
        <f t="shared" si="22"/>
        <v>0</v>
      </c>
      <c r="BB85" s="47">
        <f t="shared" si="22"/>
        <v>0</v>
      </c>
      <c r="BC85" s="47">
        <f t="shared" si="22"/>
        <v>0</v>
      </c>
      <c r="BD85" s="47">
        <f t="shared" si="22"/>
        <v>0</v>
      </c>
      <c r="BE85" s="47">
        <f t="shared" si="22"/>
        <v>0</v>
      </c>
      <c r="BF85" s="47">
        <f t="shared" si="22"/>
        <v>0</v>
      </c>
      <c r="BG85" s="4"/>
      <c r="BH85" s="5"/>
      <c r="BI85" s="98"/>
    </row>
    <row r="86" spans="1:61" ht="19" customHeight="1" thickBot="1">
      <c r="A86" s="127"/>
      <c r="B86" s="128"/>
      <c r="C86" s="72">
        <f t="shared" si="21"/>
        <v>65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66"/>
      <c r="BG86" s="4"/>
      <c r="BH86" s="5"/>
      <c r="BI86" s="98"/>
    </row>
    <row r="87" spans="1:61" ht="19" customHeight="1" thickBot="1">
      <c r="A87" s="127"/>
      <c r="B87" s="128"/>
      <c r="C87" s="72">
        <f t="shared" si="21"/>
        <v>66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66"/>
      <c r="BG87" s="4"/>
      <c r="BH87" s="5"/>
      <c r="BI87" s="98"/>
    </row>
    <row r="88" spans="1:61" ht="19" customHeight="1" thickBot="1">
      <c r="A88" s="127"/>
      <c r="B88" s="128"/>
      <c r="C88" s="141"/>
      <c r="D88" s="134" t="s">
        <v>31</v>
      </c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 t="s">
        <v>31</v>
      </c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6"/>
      <c r="BG88" s="4"/>
      <c r="BH88" s="5"/>
      <c r="BI88" s="98"/>
    </row>
    <row r="89" spans="1:61" ht="19" customHeight="1" thickBot="1">
      <c r="A89" s="127"/>
      <c r="B89" s="128"/>
      <c r="C89" s="72">
        <f>C87+1</f>
        <v>67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66"/>
      <c r="BG89" s="4"/>
      <c r="BH89" s="5"/>
      <c r="BI89" s="98"/>
    </row>
    <row r="90" spans="1:61" ht="19" customHeight="1" thickBot="1">
      <c r="A90" s="127"/>
      <c r="B90" s="128"/>
      <c r="C90" s="134" t="s">
        <v>23</v>
      </c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 t="s">
        <v>23</v>
      </c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6"/>
      <c r="BG90" s="4"/>
      <c r="BH90" s="5"/>
      <c r="BI90" s="98"/>
    </row>
    <row r="91" spans="1:61" ht="19" customHeight="1" thickBot="1">
      <c r="A91" s="127"/>
      <c r="B91" s="128"/>
      <c r="C91" s="45">
        <f>C89+1</f>
        <v>68</v>
      </c>
      <c r="D91" s="73">
        <f>D7</f>
        <v>0</v>
      </c>
      <c r="E91" s="74">
        <f t="shared" ref="E91:BF91" si="23">E7</f>
        <v>0</v>
      </c>
      <c r="F91" s="74">
        <f t="shared" si="23"/>
        <v>0</v>
      </c>
      <c r="G91" s="74">
        <f t="shared" si="23"/>
        <v>0</v>
      </c>
      <c r="H91" s="74">
        <f t="shared" si="23"/>
        <v>0</v>
      </c>
      <c r="I91" s="74">
        <f t="shared" si="23"/>
        <v>0</v>
      </c>
      <c r="J91" s="74">
        <f t="shared" si="23"/>
        <v>0</v>
      </c>
      <c r="K91" s="74">
        <f t="shared" si="23"/>
        <v>0</v>
      </c>
      <c r="L91" s="74">
        <f t="shared" si="23"/>
        <v>0</v>
      </c>
      <c r="M91" s="74">
        <f t="shared" si="23"/>
        <v>0</v>
      </c>
      <c r="N91" s="74">
        <f t="shared" si="23"/>
        <v>0</v>
      </c>
      <c r="O91" s="74">
        <f t="shared" si="23"/>
        <v>0</v>
      </c>
      <c r="P91" s="74">
        <f t="shared" si="23"/>
        <v>0</v>
      </c>
      <c r="Q91" s="74">
        <f t="shared" si="23"/>
        <v>0</v>
      </c>
      <c r="R91" s="74">
        <f t="shared" si="23"/>
        <v>0</v>
      </c>
      <c r="S91" s="74">
        <f t="shared" si="23"/>
        <v>0</v>
      </c>
      <c r="T91" s="74">
        <f t="shared" si="23"/>
        <v>0</v>
      </c>
      <c r="U91" s="74">
        <f t="shared" si="23"/>
        <v>0</v>
      </c>
      <c r="V91" s="74">
        <f t="shared" si="23"/>
        <v>0</v>
      </c>
      <c r="W91" s="74">
        <f t="shared" si="23"/>
        <v>0</v>
      </c>
      <c r="X91" s="74">
        <f t="shared" si="23"/>
        <v>0</v>
      </c>
      <c r="Y91" s="74">
        <f t="shared" si="23"/>
        <v>0</v>
      </c>
      <c r="Z91" s="74">
        <f t="shared" si="23"/>
        <v>0</v>
      </c>
      <c r="AA91" s="74">
        <f t="shared" si="23"/>
        <v>0</v>
      </c>
      <c r="AB91" s="74">
        <f t="shared" si="23"/>
        <v>0</v>
      </c>
      <c r="AC91" s="74">
        <f t="shared" si="23"/>
        <v>0</v>
      </c>
      <c r="AD91" s="74">
        <f t="shared" si="23"/>
        <v>0</v>
      </c>
      <c r="AE91" s="74">
        <f t="shared" si="23"/>
        <v>0</v>
      </c>
      <c r="AF91" s="74">
        <f t="shared" si="23"/>
        <v>0</v>
      </c>
      <c r="AG91" s="74">
        <f t="shared" si="23"/>
        <v>0</v>
      </c>
      <c r="AH91" s="74">
        <f t="shared" si="23"/>
        <v>0</v>
      </c>
      <c r="AI91" s="74">
        <f t="shared" si="23"/>
        <v>0</v>
      </c>
      <c r="AJ91" s="74">
        <f t="shared" si="23"/>
        <v>0</v>
      </c>
      <c r="AK91" s="74">
        <f t="shared" si="23"/>
        <v>0</v>
      </c>
      <c r="AL91" s="74">
        <f t="shared" si="23"/>
        <v>0</v>
      </c>
      <c r="AM91" s="74">
        <f t="shared" si="23"/>
        <v>0</v>
      </c>
      <c r="AN91" s="74">
        <f t="shared" si="23"/>
        <v>0</v>
      </c>
      <c r="AO91" s="74">
        <f t="shared" si="23"/>
        <v>0</v>
      </c>
      <c r="AP91" s="74">
        <f t="shared" si="23"/>
        <v>0</v>
      </c>
      <c r="AQ91" s="74">
        <f t="shared" si="23"/>
        <v>0</v>
      </c>
      <c r="AR91" s="74">
        <f t="shared" si="23"/>
        <v>0</v>
      </c>
      <c r="AS91" s="74">
        <f t="shared" si="23"/>
        <v>0</v>
      </c>
      <c r="AT91" s="74">
        <f t="shared" si="23"/>
        <v>0</v>
      </c>
      <c r="AU91" s="74">
        <f t="shared" si="23"/>
        <v>0</v>
      </c>
      <c r="AV91" s="74">
        <f t="shared" si="23"/>
        <v>0</v>
      </c>
      <c r="AW91" s="74">
        <f t="shared" si="23"/>
        <v>0</v>
      </c>
      <c r="AX91" s="74">
        <f t="shared" si="23"/>
        <v>0</v>
      </c>
      <c r="AY91" s="74">
        <f t="shared" si="23"/>
        <v>0</v>
      </c>
      <c r="AZ91" s="74">
        <f t="shared" si="23"/>
        <v>0</v>
      </c>
      <c r="BA91" s="74">
        <f t="shared" si="23"/>
        <v>0</v>
      </c>
      <c r="BB91" s="74">
        <f t="shared" si="23"/>
        <v>0</v>
      </c>
      <c r="BC91" s="74">
        <f t="shared" si="23"/>
        <v>0</v>
      </c>
      <c r="BD91" s="74">
        <f t="shared" si="23"/>
        <v>0</v>
      </c>
      <c r="BE91" s="74">
        <f t="shared" si="23"/>
        <v>0</v>
      </c>
      <c r="BF91" s="74">
        <f t="shared" si="23"/>
        <v>0</v>
      </c>
      <c r="BG91" s="4"/>
      <c r="BH91" s="5"/>
      <c r="BI91" s="98"/>
    </row>
    <row r="92" spans="1:61" ht="36" customHeight="1" thickBot="1">
      <c r="A92" s="127"/>
      <c r="B92" s="128"/>
      <c r="C92" s="141"/>
      <c r="D92" s="134" t="s">
        <v>24</v>
      </c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 t="s">
        <v>24</v>
      </c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6"/>
      <c r="BG92" s="4"/>
      <c r="BH92" s="5"/>
      <c r="BI92" s="98"/>
    </row>
    <row r="93" spans="1:61" ht="19" customHeight="1" thickBot="1">
      <c r="A93" s="127"/>
      <c r="B93" s="128"/>
      <c r="C93" s="45">
        <f>C91+1</f>
        <v>69</v>
      </c>
      <c r="D93" s="73">
        <f>D49</f>
        <v>0</v>
      </c>
      <c r="E93" s="74">
        <f t="shared" ref="E93:BF93" si="24">E49</f>
        <v>0</v>
      </c>
      <c r="F93" s="74">
        <f t="shared" si="24"/>
        <v>0</v>
      </c>
      <c r="G93" s="74">
        <f t="shared" si="24"/>
        <v>0</v>
      </c>
      <c r="H93" s="74">
        <f t="shared" si="24"/>
        <v>0</v>
      </c>
      <c r="I93" s="74">
        <f t="shared" si="24"/>
        <v>0</v>
      </c>
      <c r="J93" s="74">
        <f t="shared" si="24"/>
        <v>0</v>
      </c>
      <c r="K93" s="74">
        <f t="shared" si="24"/>
        <v>0</v>
      </c>
      <c r="L93" s="74">
        <f t="shared" si="24"/>
        <v>0</v>
      </c>
      <c r="M93" s="74">
        <f t="shared" si="24"/>
        <v>0</v>
      </c>
      <c r="N93" s="74">
        <f t="shared" si="24"/>
        <v>0</v>
      </c>
      <c r="O93" s="74">
        <f t="shared" si="24"/>
        <v>0</v>
      </c>
      <c r="P93" s="74">
        <f t="shared" si="24"/>
        <v>0</v>
      </c>
      <c r="Q93" s="74">
        <f t="shared" si="24"/>
        <v>0</v>
      </c>
      <c r="R93" s="74">
        <f t="shared" si="24"/>
        <v>0</v>
      </c>
      <c r="S93" s="74">
        <f t="shared" si="24"/>
        <v>0</v>
      </c>
      <c r="T93" s="74">
        <f t="shared" si="24"/>
        <v>0</v>
      </c>
      <c r="U93" s="74">
        <f t="shared" si="24"/>
        <v>0</v>
      </c>
      <c r="V93" s="74">
        <f t="shared" si="24"/>
        <v>0</v>
      </c>
      <c r="W93" s="74">
        <f t="shared" si="24"/>
        <v>0</v>
      </c>
      <c r="X93" s="74">
        <f t="shared" si="24"/>
        <v>0</v>
      </c>
      <c r="Y93" s="74">
        <f t="shared" si="24"/>
        <v>0</v>
      </c>
      <c r="Z93" s="74">
        <f t="shared" si="24"/>
        <v>0</v>
      </c>
      <c r="AA93" s="74">
        <f t="shared" si="24"/>
        <v>0</v>
      </c>
      <c r="AB93" s="74">
        <f t="shared" si="24"/>
        <v>0</v>
      </c>
      <c r="AC93" s="74">
        <f t="shared" si="24"/>
        <v>0</v>
      </c>
      <c r="AD93" s="74">
        <f t="shared" si="24"/>
        <v>0</v>
      </c>
      <c r="AE93" s="74">
        <f t="shared" si="24"/>
        <v>0</v>
      </c>
      <c r="AF93" s="74">
        <f t="shared" si="24"/>
        <v>0</v>
      </c>
      <c r="AG93" s="74">
        <f t="shared" si="24"/>
        <v>0</v>
      </c>
      <c r="AH93" s="74">
        <f t="shared" si="24"/>
        <v>0</v>
      </c>
      <c r="AI93" s="74">
        <f t="shared" ref="AI93:BF93" si="25">AI49</f>
        <v>0</v>
      </c>
      <c r="AJ93" s="74">
        <f t="shared" si="25"/>
        <v>0</v>
      </c>
      <c r="AK93" s="74">
        <f t="shared" si="25"/>
        <v>0</v>
      </c>
      <c r="AL93" s="74">
        <f t="shared" si="25"/>
        <v>0</v>
      </c>
      <c r="AM93" s="74">
        <f t="shared" si="25"/>
        <v>0</v>
      </c>
      <c r="AN93" s="74">
        <f t="shared" si="25"/>
        <v>0</v>
      </c>
      <c r="AO93" s="74">
        <f t="shared" si="25"/>
        <v>0</v>
      </c>
      <c r="AP93" s="74">
        <f t="shared" si="25"/>
        <v>0</v>
      </c>
      <c r="AQ93" s="74">
        <f t="shared" si="25"/>
        <v>0</v>
      </c>
      <c r="AR93" s="74">
        <f t="shared" si="25"/>
        <v>0</v>
      </c>
      <c r="AS93" s="74">
        <f t="shared" si="25"/>
        <v>0</v>
      </c>
      <c r="AT93" s="74">
        <f t="shared" si="25"/>
        <v>0</v>
      </c>
      <c r="AU93" s="74">
        <f t="shared" si="25"/>
        <v>0</v>
      </c>
      <c r="AV93" s="74">
        <f t="shared" si="25"/>
        <v>0</v>
      </c>
      <c r="AW93" s="74">
        <f t="shared" si="25"/>
        <v>0</v>
      </c>
      <c r="AX93" s="74">
        <f t="shared" si="25"/>
        <v>0</v>
      </c>
      <c r="AY93" s="74">
        <f t="shared" si="25"/>
        <v>0</v>
      </c>
      <c r="AZ93" s="74">
        <f t="shared" si="25"/>
        <v>0</v>
      </c>
      <c r="BA93" s="74">
        <f t="shared" si="25"/>
        <v>0</v>
      </c>
      <c r="BB93" s="74">
        <f t="shared" si="25"/>
        <v>0</v>
      </c>
      <c r="BC93" s="74">
        <f t="shared" si="25"/>
        <v>0</v>
      </c>
      <c r="BD93" s="74">
        <f t="shared" si="25"/>
        <v>0</v>
      </c>
      <c r="BE93" s="74">
        <f t="shared" si="25"/>
        <v>0</v>
      </c>
      <c r="BF93" s="74">
        <f t="shared" si="25"/>
        <v>0</v>
      </c>
      <c r="BG93" s="4"/>
      <c r="BH93" s="5"/>
      <c r="BI93" s="98"/>
    </row>
    <row r="94" spans="1:61" ht="19" customHeight="1" thickBot="1">
      <c r="A94" s="127"/>
      <c r="B94" s="128"/>
      <c r="C94" s="45">
        <f t="shared" si="21"/>
        <v>70</v>
      </c>
      <c r="D94" s="73">
        <f>D75</f>
        <v>0</v>
      </c>
      <c r="E94" s="74">
        <f t="shared" ref="E94:BF94" si="26">E75</f>
        <v>0</v>
      </c>
      <c r="F94" s="74">
        <f t="shared" si="26"/>
        <v>0</v>
      </c>
      <c r="G94" s="74">
        <f t="shared" si="26"/>
        <v>0</v>
      </c>
      <c r="H94" s="74">
        <f t="shared" si="26"/>
        <v>0</v>
      </c>
      <c r="I94" s="74">
        <f t="shared" si="26"/>
        <v>0</v>
      </c>
      <c r="J94" s="74">
        <f t="shared" si="26"/>
        <v>0</v>
      </c>
      <c r="K94" s="74">
        <f t="shared" si="26"/>
        <v>0</v>
      </c>
      <c r="L94" s="74">
        <f t="shared" si="26"/>
        <v>0</v>
      </c>
      <c r="M94" s="74">
        <f t="shared" si="26"/>
        <v>0</v>
      </c>
      <c r="N94" s="74">
        <f t="shared" si="26"/>
        <v>0</v>
      </c>
      <c r="O94" s="74">
        <f t="shared" si="26"/>
        <v>0</v>
      </c>
      <c r="P94" s="74">
        <f t="shared" si="26"/>
        <v>0</v>
      </c>
      <c r="Q94" s="74">
        <f t="shared" si="26"/>
        <v>0</v>
      </c>
      <c r="R94" s="74">
        <f t="shared" si="26"/>
        <v>0</v>
      </c>
      <c r="S94" s="74">
        <f t="shared" si="26"/>
        <v>0</v>
      </c>
      <c r="T94" s="74">
        <f t="shared" si="26"/>
        <v>0</v>
      </c>
      <c r="U94" s="74">
        <f t="shared" si="26"/>
        <v>0</v>
      </c>
      <c r="V94" s="74">
        <f t="shared" si="26"/>
        <v>0</v>
      </c>
      <c r="W94" s="74">
        <f t="shared" si="26"/>
        <v>0</v>
      </c>
      <c r="X94" s="74">
        <f t="shared" si="26"/>
        <v>0</v>
      </c>
      <c r="Y94" s="74">
        <f t="shared" si="26"/>
        <v>0</v>
      </c>
      <c r="Z94" s="74">
        <f t="shared" si="26"/>
        <v>0</v>
      </c>
      <c r="AA94" s="74">
        <f t="shared" si="26"/>
        <v>0</v>
      </c>
      <c r="AB94" s="74">
        <f t="shared" si="26"/>
        <v>0</v>
      </c>
      <c r="AC94" s="74">
        <f t="shared" si="26"/>
        <v>0</v>
      </c>
      <c r="AD94" s="74">
        <f t="shared" si="26"/>
        <v>0</v>
      </c>
      <c r="AE94" s="74">
        <f t="shared" si="26"/>
        <v>0</v>
      </c>
      <c r="AF94" s="74">
        <f t="shared" si="26"/>
        <v>0</v>
      </c>
      <c r="AG94" s="74">
        <f t="shared" si="26"/>
        <v>0</v>
      </c>
      <c r="AH94" s="74">
        <f t="shared" si="26"/>
        <v>0</v>
      </c>
      <c r="AI94" s="74">
        <f t="shared" ref="AI94:BF94" si="27">AI75</f>
        <v>0</v>
      </c>
      <c r="AJ94" s="74">
        <f t="shared" si="27"/>
        <v>0</v>
      </c>
      <c r="AK94" s="74">
        <f t="shared" si="27"/>
        <v>0</v>
      </c>
      <c r="AL94" s="74">
        <f t="shared" si="27"/>
        <v>0</v>
      </c>
      <c r="AM94" s="74">
        <f t="shared" si="27"/>
        <v>0</v>
      </c>
      <c r="AN94" s="74">
        <f t="shared" si="27"/>
        <v>0</v>
      </c>
      <c r="AO94" s="74">
        <f t="shared" si="27"/>
        <v>0</v>
      </c>
      <c r="AP94" s="74">
        <f t="shared" si="27"/>
        <v>0</v>
      </c>
      <c r="AQ94" s="74">
        <f t="shared" si="27"/>
        <v>0</v>
      </c>
      <c r="AR94" s="74">
        <f t="shared" si="27"/>
        <v>0</v>
      </c>
      <c r="AS94" s="74">
        <f t="shared" si="27"/>
        <v>0</v>
      </c>
      <c r="AT94" s="74">
        <f t="shared" si="27"/>
        <v>0</v>
      </c>
      <c r="AU94" s="74">
        <f t="shared" si="27"/>
        <v>0</v>
      </c>
      <c r="AV94" s="74">
        <f t="shared" si="27"/>
        <v>0</v>
      </c>
      <c r="AW94" s="74">
        <f t="shared" si="27"/>
        <v>0</v>
      </c>
      <c r="AX94" s="74">
        <f t="shared" si="27"/>
        <v>0</v>
      </c>
      <c r="AY94" s="74">
        <f t="shared" si="27"/>
        <v>0</v>
      </c>
      <c r="AZ94" s="74">
        <f t="shared" si="27"/>
        <v>0</v>
      </c>
      <c r="BA94" s="74">
        <f t="shared" si="27"/>
        <v>0</v>
      </c>
      <c r="BB94" s="74">
        <f t="shared" si="27"/>
        <v>0</v>
      </c>
      <c r="BC94" s="74">
        <f t="shared" si="27"/>
        <v>0</v>
      </c>
      <c r="BD94" s="74">
        <f t="shared" si="27"/>
        <v>0</v>
      </c>
      <c r="BE94" s="74">
        <f t="shared" si="27"/>
        <v>0</v>
      </c>
      <c r="BF94" s="74">
        <f t="shared" si="27"/>
        <v>0</v>
      </c>
      <c r="BG94" s="4"/>
      <c r="BH94" s="5"/>
      <c r="BI94" s="98"/>
    </row>
    <row r="95" spans="1:61" ht="19" customHeight="1" thickBot="1">
      <c r="A95" s="127"/>
      <c r="B95" s="128"/>
      <c r="C95" s="72">
        <f t="shared" si="21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66"/>
      <c r="BG95" s="4"/>
      <c r="BH95" s="5"/>
      <c r="BI95" s="98"/>
    </row>
    <row r="96" spans="1:61" ht="19" customHeight="1" thickBot="1">
      <c r="A96" s="127"/>
      <c r="B96" s="128"/>
      <c r="C96" s="72">
        <f t="shared" si="21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66"/>
      <c r="BG96" s="4"/>
      <c r="BH96" s="5"/>
      <c r="BI96" s="98"/>
    </row>
    <row r="97" spans="1:61" ht="19" customHeight="1" thickBot="1">
      <c r="A97" s="127"/>
      <c r="B97" s="128"/>
      <c r="C97" s="72">
        <f t="shared" si="21"/>
        <v>73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66"/>
      <c r="BG97" s="4"/>
      <c r="BH97" s="5"/>
      <c r="BI97" s="98"/>
    </row>
    <row r="98" spans="1:61" ht="19" customHeight="1" thickBot="1">
      <c r="A98" s="127"/>
      <c r="B98" s="128"/>
      <c r="C98" s="72">
        <f t="shared" si="21"/>
        <v>74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66"/>
      <c r="BG98" s="4"/>
      <c r="BH98" s="5"/>
      <c r="BI98" s="98"/>
    </row>
    <row r="99" spans="1:61" ht="19" customHeight="1" thickBot="1">
      <c r="A99" s="129"/>
      <c r="B99" s="130"/>
      <c r="C99" s="72">
        <f t="shared" si="21"/>
        <v>75</v>
      </c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69"/>
      <c r="BG99" s="6"/>
      <c r="BH99" s="7"/>
      <c r="BI99" s="99"/>
    </row>
    <row r="100" spans="1:61" ht="77" customHeight="1" thickBot="1">
      <c r="A100" s="125" t="s">
        <v>3</v>
      </c>
      <c r="B100" s="126"/>
      <c r="C100" s="141"/>
      <c r="D100" s="134" t="s">
        <v>47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46" t="s">
        <v>47</v>
      </c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7"/>
      <c r="BG100" s="2" t="e">
        <f>SUM(D101:BF112)/COUNTA(D2:BF2)/9</f>
        <v>#DIV/0!</v>
      </c>
      <c r="BH100" s="3" t="e">
        <f>BG100*50</f>
        <v>#DIV/0!</v>
      </c>
      <c r="BI100" s="97" t="e">
        <f>IF(BH100&gt;95,"требуется пересмотр образовательных задач на предмет соответствия возможностям детей",IF(OR(BH100=75,AND(BH100&gt;75,BH100&lt;95)),"условия соответствуют образовательным задачам",IF(OR(BH100=50,AND(BH100&lt;75,BH100&gt;50)),"требуется оптимизация условий, созданных в ДОО","требуется коррекция условий, созданных в ДОО")))</f>
        <v>#DIV/0!</v>
      </c>
    </row>
    <row r="101" spans="1:61" ht="19" customHeight="1" thickBot="1">
      <c r="A101" s="127"/>
      <c r="B101" s="128"/>
      <c r="C101" s="72">
        <f>C99+1</f>
        <v>76</v>
      </c>
      <c r="D101" s="64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66"/>
      <c r="BG101" s="4"/>
      <c r="BH101" s="5"/>
      <c r="BI101" s="98"/>
    </row>
    <row r="102" spans="1:61" ht="19" customHeight="1" thickBot="1">
      <c r="A102" s="127"/>
      <c r="B102" s="128"/>
      <c r="C102" s="55">
        <f t="shared" si="21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63"/>
      <c r="BG102" s="4"/>
      <c r="BH102" s="5"/>
      <c r="BI102" s="98"/>
    </row>
    <row r="103" spans="1:61" ht="19" customHeight="1" thickBot="1">
      <c r="A103" s="127"/>
      <c r="B103" s="128"/>
      <c r="C103" s="55">
        <f t="shared" si="21"/>
        <v>78</v>
      </c>
      <c r="D103" s="61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63"/>
      <c r="BG103" s="4"/>
      <c r="BH103" s="5"/>
      <c r="BI103" s="98"/>
    </row>
    <row r="104" spans="1:61" ht="31.5" customHeight="1" thickBot="1">
      <c r="A104" s="127"/>
      <c r="B104" s="128"/>
      <c r="C104" s="141"/>
      <c r="D104" s="134" t="s">
        <v>25</v>
      </c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 t="s">
        <v>25</v>
      </c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6"/>
      <c r="BG104" s="4"/>
      <c r="BH104" s="5"/>
      <c r="BI104" s="98"/>
    </row>
    <row r="105" spans="1:61" ht="19" customHeight="1" thickBot="1">
      <c r="A105" s="127"/>
      <c r="B105" s="128"/>
      <c r="C105" s="72">
        <f>C103+1</f>
        <v>79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66"/>
      <c r="BG105" s="4"/>
      <c r="BH105" s="5"/>
      <c r="BI105" s="98"/>
    </row>
    <row r="106" spans="1:61" ht="19" customHeight="1" thickBot="1">
      <c r="A106" s="127"/>
      <c r="B106" s="128"/>
      <c r="C106" s="56">
        <f t="shared" si="21"/>
        <v>80</v>
      </c>
      <c r="D106" s="46">
        <f>D14</f>
        <v>0</v>
      </c>
      <c r="E106" s="47">
        <f t="shared" ref="E106:BF106" si="28">E14</f>
        <v>0</v>
      </c>
      <c r="F106" s="47">
        <f t="shared" si="28"/>
        <v>0</v>
      </c>
      <c r="G106" s="47">
        <f t="shared" si="28"/>
        <v>0</v>
      </c>
      <c r="H106" s="47">
        <f t="shared" si="28"/>
        <v>0</v>
      </c>
      <c r="I106" s="47">
        <f t="shared" si="28"/>
        <v>0</v>
      </c>
      <c r="J106" s="47">
        <f t="shared" si="28"/>
        <v>0</v>
      </c>
      <c r="K106" s="47">
        <f t="shared" si="28"/>
        <v>0</v>
      </c>
      <c r="L106" s="47">
        <f t="shared" si="28"/>
        <v>0</v>
      </c>
      <c r="M106" s="47">
        <f t="shared" si="28"/>
        <v>0</v>
      </c>
      <c r="N106" s="47">
        <f t="shared" si="28"/>
        <v>0</v>
      </c>
      <c r="O106" s="47">
        <f t="shared" si="28"/>
        <v>0</v>
      </c>
      <c r="P106" s="47">
        <f t="shared" si="28"/>
        <v>0</v>
      </c>
      <c r="Q106" s="47">
        <f t="shared" si="28"/>
        <v>0</v>
      </c>
      <c r="R106" s="47">
        <f t="shared" si="28"/>
        <v>0</v>
      </c>
      <c r="S106" s="47">
        <f t="shared" si="28"/>
        <v>0</v>
      </c>
      <c r="T106" s="47">
        <f t="shared" si="28"/>
        <v>0</v>
      </c>
      <c r="U106" s="47">
        <f t="shared" si="28"/>
        <v>0</v>
      </c>
      <c r="V106" s="47">
        <f t="shared" si="28"/>
        <v>0</v>
      </c>
      <c r="W106" s="47">
        <f t="shared" si="28"/>
        <v>0</v>
      </c>
      <c r="X106" s="47">
        <f t="shared" si="28"/>
        <v>0</v>
      </c>
      <c r="Y106" s="47">
        <f t="shared" si="28"/>
        <v>0</v>
      </c>
      <c r="Z106" s="47">
        <f t="shared" si="28"/>
        <v>0</v>
      </c>
      <c r="AA106" s="47">
        <f t="shared" si="28"/>
        <v>0</v>
      </c>
      <c r="AB106" s="47">
        <f t="shared" si="28"/>
        <v>0</v>
      </c>
      <c r="AC106" s="47">
        <f t="shared" si="28"/>
        <v>0</v>
      </c>
      <c r="AD106" s="47">
        <f t="shared" si="28"/>
        <v>0</v>
      </c>
      <c r="AE106" s="47">
        <f t="shared" si="28"/>
        <v>0</v>
      </c>
      <c r="AF106" s="47">
        <f t="shared" si="28"/>
        <v>0</v>
      </c>
      <c r="AG106" s="47">
        <f t="shared" si="28"/>
        <v>0</v>
      </c>
      <c r="AH106" s="47">
        <f t="shared" si="28"/>
        <v>0</v>
      </c>
      <c r="AI106" s="47">
        <f t="shared" si="28"/>
        <v>0</v>
      </c>
      <c r="AJ106" s="47">
        <f t="shared" si="28"/>
        <v>0</v>
      </c>
      <c r="AK106" s="47">
        <f t="shared" si="28"/>
        <v>0</v>
      </c>
      <c r="AL106" s="47">
        <f t="shared" si="28"/>
        <v>0</v>
      </c>
      <c r="AM106" s="47">
        <f t="shared" si="28"/>
        <v>0</v>
      </c>
      <c r="AN106" s="47">
        <f t="shared" si="28"/>
        <v>0</v>
      </c>
      <c r="AO106" s="47">
        <f t="shared" si="28"/>
        <v>0</v>
      </c>
      <c r="AP106" s="47">
        <f t="shared" si="28"/>
        <v>0</v>
      </c>
      <c r="AQ106" s="47">
        <f t="shared" si="28"/>
        <v>0</v>
      </c>
      <c r="AR106" s="47">
        <f t="shared" si="28"/>
        <v>0</v>
      </c>
      <c r="AS106" s="47">
        <f t="shared" si="28"/>
        <v>0</v>
      </c>
      <c r="AT106" s="47">
        <f t="shared" si="28"/>
        <v>0</v>
      </c>
      <c r="AU106" s="47">
        <f t="shared" si="28"/>
        <v>0</v>
      </c>
      <c r="AV106" s="47">
        <f t="shared" si="28"/>
        <v>0</v>
      </c>
      <c r="AW106" s="47">
        <f t="shared" si="28"/>
        <v>0</v>
      </c>
      <c r="AX106" s="47">
        <f t="shared" si="28"/>
        <v>0</v>
      </c>
      <c r="AY106" s="47">
        <f t="shared" si="28"/>
        <v>0</v>
      </c>
      <c r="AZ106" s="47">
        <f t="shared" si="28"/>
        <v>0</v>
      </c>
      <c r="BA106" s="47">
        <f t="shared" si="28"/>
        <v>0</v>
      </c>
      <c r="BB106" s="47">
        <f t="shared" si="28"/>
        <v>0</v>
      </c>
      <c r="BC106" s="47">
        <f t="shared" si="28"/>
        <v>0</v>
      </c>
      <c r="BD106" s="47">
        <f t="shared" si="28"/>
        <v>0</v>
      </c>
      <c r="BE106" s="47">
        <f t="shared" si="28"/>
        <v>0</v>
      </c>
      <c r="BF106" s="47">
        <f t="shared" si="28"/>
        <v>0</v>
      </c>
      <c r="BG106" s="4"/>
      <c r="BH106" s="5"/>
      <c r="BI106" s="98"/>
    </row>
    <row r="107" spans="1:61" ht="19" customHeight="1" thickBot="1">
      <c r="A107" s="127"/>
      <c r="B107" s="128"/>
      <c r="C107" s="141"/>
      <c r="D107" s="134" t="s">
        <v>26</v>
      </c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 t="s">
        <v>26</v>
      </c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6"/>
      <c r="BG107" s="4"/>
      <c r="BH107" s="5"/>
      <c r="BI107" s="98"/>
    </row>
    <row r="108" spans="1:61" ht="19" customHeight="1" thickBot="1">
      <c r="A108" s="127"/>
      <c r="B108" s="128"/>
      <c r="C108" s="72">
        <f>C106+1</f>
        <v>81</v>
      </c>
      <c r="D108" s="64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66"/>
      <c r="BG108" s="4"/>
      <c r="BH108" s="5"/>
      <c r="BI108" s="98"/>
    </row>
    <row r="109" spans="1:61" ht="38" customHeight="1" thickBot="1">
      <c r="A109" s="127"/>
      <c r="B109" s="128"/>
      <c r="C109" s="141"/>
      <c r="D109" s="134" t="s">
        <v>32</v>
      </c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6"/>
      <c r="AL109" s="150" t="s">
        <v>32</v>
      </c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45"/>
      <c r="BG109" s="4"/>
      <c r="BH109" s="5"/>
      <c r="BI109" s="98"/>
    </row>
    <row r="110" spans="1:61" ht="19" customHeight="1" thickBot="1">
      <c r="A110" s="127"/>
      <c r="B110" s="128"/>
      <c r="C110" s="72">
        <f>C108+1</f>
        <v>82</v>
      </c>
      <c r="D110" s="64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66"/>
      <c r="BG110" s="4"/>
      <c r="BH110" s="5"/>
      <c r="BI110" s="98"/>
    </row>
    <row r="111" spans="1:61" ht="19" customHeight="1" thickBot="1">
      <c r="A111" s="127"/>
      <c r="B111" s="128"/>
      <c r="C111" s="55">
        <f t="shared" ref="C111:C112" si="29">C110+1</f>
        <v>83</v>
      </c>
      <c r="D111" s="61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63"/>
      <c r="BG111" s="4"/>
      <c r="BH111" s="5"/>
      <c r="BI111" s="98"/>
    </row>
    <row r="112" spans="1:61" ht="19" customHeight="1" thickBot="1">
      <c r="A112" s="129"/>
      <c r="B112" s="130"/>
      <c r="C112" s="55">
        <f t="shared" si="29"/>
        <v>84</v>
      </c>
      <c r="D112" s="61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63"/>
      <c r="BG112" s="6"/>
      <c r="BH112" s="7"/>
      <c r="BI112" s="99"/>
    </row>
    <row r="113" spans="1:61" s="23" customFormat="1" ht="61" customHeight="1" thickBot="1">
      <c r="A113" s="105" t="s">
        <v>40</v>
      </c>
      <c r="B113" s="106"/>
      <c r="C113" s="107"/>
      <c r="D113" s="1">
        <f>(SUM(D5:D32)+SUM(D35:D40)+SUM(D43:D45)+SUM(D49:D52)+SUM(D54:D67)+SUM(D86:D89)+SUM(D73:D84)+SUM(D95:D105)+SUM(D108:D112))/70*50</f>
        <v>0</v>
      </c>
      <c r="E113" s="1">
        <f t="shared" ref="E113:BF113" si="30">(SUM(E5:E32)+SUM(E35:E40)+SUM(E43:E45)+SUM(E49:E52)+SUM(E54:E67)+SUM(E86:E89)+SUM(E73:E84)+SUM(E95:E105)+SUM(E108:E112))/70*50</f>
        <v>0</v>
      </c>
      <c r="F113" s="1">
        <f t="shared" si="30"/>
        <v>0</v>
      </c>
      <c r="G113" s="1">
        <f t="shared" si="30"/>
        <v>0</v>
      </c>
      <c r="H113" s="1">
        <f t="shared" si="30"/>
        <v>0</v>
      </c>
      <c r="I113" s="1">
        <f t="shared" si="30"/>
        <v>0</v>
      </c>
      <c r="J113" s="1">
        <f t="shared" si="30"/>
        <v>0</v>
      </c>
      <c r="K113" s="1">
        <f t="shared" si="30"/>
        <v>0</v>
      </c>
      <c r="L113" s="1">
        <f t="shared" si="30"/>
        <v>0</v>
      </c>
      <c r="M113" s="1">
        <f t="shared" si="30"/>
        <v>0</v>
      </c>
      <c r="N113" s="1">
        <f t="shared" si="30"/>
        <v>0</v>
      </c>
      <c r="O113" s="1">
        <f t="shared" si="30"/>
        <v>0</v>
      </c>
      <c r="P113" s="1">
        <f t="shared" si="30"/>
        <v>0</v>
      </c>
      <c r="Q113" s="1">
        <f t="shared" si="30"/>
        <v>0</v>
      </c>
      <c r="R113" s="1">
        <f t="shared" si="30"/>
        <v>0</v>
      </c>
      <c r="S113" s="1">
        <f t="shared" si="30"/>
        <v>0</v>
      </c>
      <c r="T113" s="1">
        <f t="shared" si="30"/>
        <v>0</v>
      </c>
      <c r="U113" s="1">
        <f t="shared" si="30"/>
        <v>0</v>
      </c>
      <c r="V113" s="1">
        <f t="shared" si="30"/>
        <v>0</v>
      </c>
      <c r="W113" s="1">
        <f t="shared" si="30"/>
        <v>0</v>
      </c>
      <c r="X113" s="1">
        <f t="shared" si="30"/>
        <v>0</v>
      </c>
      <c r="Y113" s="1">
        <f t="shared" si="30"/>
        <v>0</v>
      </c>
      <c r="Z113" s="1">
        <f t="shared" si="30"/>
        <v>0</v>
      </c>
      <c r="AA113" s="1">
        <f t="shared" si="30"/>
        <v>0</v>
      </c>
      <c r="AB113" s="1">
        <f t="shared" si="30"/>
        <v>0</v>
      </c>
      <c r="AC113" s="1">
        <f t="shared" si="30"/>
        <v>0</v>
      </c>
      <c r="AD113" s="1">
        <f t="shared" si="30"/>
        <v>0</v>
      </c>
      <c r="AE113" s="1">
        <f t="shared" si="30"/>
        <v>0</v>
      </c>
      <c r="AF113" s="1">
        <f t="shared" si="30"/>
        <v>0</v>
      </c>
      <c r="AG113" s="1">
        <f t="shared" si="30"/>
        <v>0</v>
      </c>
      <c r="AH113" s="1">
        <f t="shared" si="30"/>
        <v>0</v>
      </c>
      <c r="AI113" s="1">
        <f t="shared" si="30"/>
        <v>0</v>
      </c>
      <c r="AJ113" s="1">
        <f t="shared" si="30"/>
        <v>0</v>
      </c>
      <c r="AK113" s="1">
        <f t="shared" si="30"/>
        <v>0</v>
      </c>
      <c r="AL113" s="1">
        <f t="shared" si="30"/>
        <v>0</v>
      </c>
      <c r="AM113" s="1">
        <f t="shared" si="30"/>
        <v>0</v>
      </c>
      <c r="AN113" s="1">
        <f t="shared" si="30"/>
        <v>0</v>
      </c>
      <c r="AO113" s="1">
        <f t="shared" si="30"/>
        <v>0</v>
      </c>
      <c r="AP113" s="1">
        <f t="shared" si="30"/>
        <v>0</v>
      </c>
      <c r="AQ113" s="1">
        <f t="shared" si="30"/>
        <v>0</v>
      </c>
      <c r="AR113" s="1">
        <f t="shared" si="30"/>
        <v>0</v>
      </c>
      <c r="AS113" s="1">
        <f t="shared" si="30"/>
        <v>0</v>
      </c>
      <c r="AT113" s="1">
        <f t="shared" si="30"/>
        <v>0</v>
      </c>
      <c r="AU113" s="1">
        <f t="shared" si="30"/>
        <v>0</v>
      </c>
      <c r="AV113" s="1">
        <f t="shared" si="30"/>
        <v>0</v>
      </c>
      <c r="AW113" s="1">
        <f t="shared" si="30"/>
        <v>0</v>
      </c>
      <c r="AX113" s="1">
        <f t="shared" si="30"/>
        <v>0</v>
      </c>
      <c r="AY113" s="1">
        <f t="shared" si="30"/>
        <v>0</v>
      </c>
      <c r="AZ113" s="1">
        <f t="shared" si="30"/>
        <v>0</v>
      </c>
      <c r="BA113" s="1">
        <f t="shared" si="30"/>
        <v>0</v>
      </c>
      <c r="BB113" s="1">
        <f t="shared" si="30"/>
        <v>0</v>
      </c>
      <c r="BC113" s="1">
        <f t="shared" si="30"/>
        <v>0</v>
      </c>
      <c r="BD113" s="1">
        <f t="shared" si="30"/>
        <v>0</v>
      </c>
      <c r="BE113" s="1">
        <f t="shared" si="30"/>
        <v>0</v>
      </c>
      <c r="BF113" s="1">
        <f t="shared" si="30"/>
        <v>0</v>
      </c>
      <c r="BG113" s="24" t="e">
        <f>SUM(D4:BF112)/COUNTA(D2:BF2)/84</f>
        <v>#DIV/0!</v>
      </c>
      <c r="BH113" s="3" t="e">
        <f>BG113*50</f>
        <v>#DIV/0!</v>
      </c>
      <c r="BI113" s="103" t="e">
        <f>IF(BH113&gt;95,"требуется пересмотр образовательных задач на предмет соответствия возможностям детей",IF(OR(BH113=75,AND(BH113&gt;75,BH113&lt;95)),"условия соответствуют образовательным задачам",IF(OR(BH113=50,AND(BH113&lt;75,BH113&gt;50)),"требуется оптимизация условий, созданных в ДОО","требуется коррекция условий, созданных в ДОО")))</f>
        <v>#DIV/0!</v>
      </c>
    </row>
    <row r="114" spans="1:61" s="23" customFormat="1" ht="258" customHeight="1" thickBot="1">
      <c r="A114" s="100" t="s">
        <v>37</v>
      </c>
      <c r="B114" s="101"/>
      <c r="C114" s="102"/>
      <c r="D114" s="90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90">
        <f t="shared" ref="E114:BF114" si="31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90">
        <f t="shared" si="31"/>
        <v>0</v>
      </c>
      <c r="G114" s="90">
        <f t="shared" si="31"/>
        <v>0</v>
      </c>
      <c r="H114" s="90">
        <f t="shared" si="31"/>
        <v>0</v>
      </c>
      <c r="I114" s="90">
        <f t="shared" si="31"/>
        <v>0</v>
      </c>
      <c r="J114" s="90">
        <f t="shared" si="31"/>
        <v>0</v>
      </c>
      <c r="K114" s="90">
        <f t="shared" si="31"/>
        <v>0</v>
      </c>
      <c r="L114" s="90">
        <f t="shared" si="31"/>
        <v>0</v>
      </c>
      <c r="M114" s="90">
        <f t="shared" si="31"/>
        <v>0</v>
      </c>
      <c r="N114" s="90">
        <f t="shared" si="31"/>
        <v>0</v>
      </c>
      <c r="O114" s="90">
        <f t="shared" si="31"/>
        <v>0</v>
      </c>
      <c r="P114" s="90">
        <f t="shared" si="31"/>
        <v>0</v>
      </c>
      <c r="Q114" s="90">
        <f t="shared" si="31"/>
        <v>0</v>
      </c>
      <c r="R114" s="90">
        <f t="shared" si="31"/>
        <v>0</v>
      </c>
      <c r="S114" s="90">
        <f t="shared" si="31"/>
        <v>0</v>
      </c>
      <c r="T114" s="90">
        <f t="shared" si="31"/>
        <v>0</v>
      </c>
      <c r="U114" s="90">
        <f t="shared" si="31"/>
        <v>0</v>
      </c>
      <c r="V114" s="90">
        <f t="shared" si="31"/>
        <v>0</v>
      </c>
      <c r="W114" s="90">
        <f t="shared" si="31"/>
        <v>0</v>
      </c>
      <c r="X114" s="90">
        <f t="shared" si="31"/>
        <v>0</v>
      </c>
      <c r="Y114" s="90">
        <f t="shared" si="31"/>
        <v>0</v>
      </c>
      <c r="Z114" s="90">
        <f t="shared" si="31"/>
        <v>0</v>
      </c>
      <c r="AA114" s="90">
        <f t="shared" si="31"/>
        <v>0</v>
      </c>
      <c r="AB114" s="90">
        <f t="shared" si="31"/>
        <v>0</v>
      </c>
      <c r="AC114" s="90">
        <f t="shared" si="31"/>
        <v>0</v>
      </c>
      <c r="AD114" s="90">
        <f t="shared" si="31"/>
        <v>0</v>
      </c>
      <c r="AE114" s="90">
        <f t="shared" si="31"/>
        <v>0</v>
      </c>
      <c r="AF114" s="90">
        <f t="shared" si="31"/>
        <v>0</v>
      </c>
      <c r="AG114" s="90">
        <f t="shared" si="31"/>
        <v>0</v>
      </c>
      <c r="AH114" s="90">
        <f t="shared" si="31"/>
        <v>0</v>
      </c>
      <c r="AI114" s="90">
        <f t="shared" si="31"/>
        <v>0</v>
      </c>
      <c r="AJ114" s="90">
        <f t="shared" si="31"/>
        <v>0</v>
      </c>
      <c r="AK114" s="90">
        <f t="shared" si="31"/>
        <v>0</v>
      </c>
      <c r="AL114" s="90">
        <f t="shared" si="31"/>
        <v>0</v>
      </c>
      <c r="AM114" s="90">
        <f t="shared" si="31"/>
        <v>0</v>
      </c>
      <c r="AN114" s="90">
        <f t="shared" si="31"/>
        <v>0</v>
      </c>
      <c r="AO114" s="90">
        <f t="shared" si="31"/>
        <v>0</v>
      </c>
      <c r="AP114" s="90">
        <f t="shared" si="31"/>
        <v>0</v>
      </c>
      <c r="AQ114" s="90">
        <f t="shared" si="31"/>
        <v>0</v>
      </c>
      <c r="AR114" s="90">
        <f t="shared" si="31"/>
        <v>0</v>
      </c>
      <c r="AS114" s="90">
        <f t="shared" si="31"/>
        <v>0</v>
      </c>
      <c r="AT114" s="90">
        <f t="shared" si="31"/>
        <v>0</v>
      </c>
      <c r="AU114" s="90">
        <f t="shared" si="31"/>
        <v>0</v>
      </c>
      <c r="AV114" s="90">
        <f t="shared" si="31"/>
        <v>0</v>
      </c>
      <c r="AW114" s="90">
        <f t="shared" si="31"/>
        <v>0</v>
      </c>
      <c r="AX114" s="90">
        <f t="shared" si="31"/>
        <v>0</v>
      </c>
      <c r="AY114" s="90">
        <f t="shared" si="31"/>
        <v>0</v>
      </c>
      <c r="AZ114" s="90">
        <f t="shared" si="31"/>
        <v>0</v>
      </c>
      <c r="BA114" s="90">
        <f t="shared" si="31"/>
        <v>0</v>
      </c>
      <c r="BB114" s="90">
        <f t="shared" si="31"/>
        <v>0</v>
      </c>
      <c r="BC114" s="90">
        <f t="shared" si="31"/>
        <v>0</v>
      </c>
      <c r="BD114" s="90">
        <f t="shared" si="31"/>
        <v>0</v>
      </c>
      <c r="BE114" s="90">
        <f t="shared" si="31"/>
        <v>0</v>
      </c>
      <c r="BF114" s="90">
        <f t="shared" si="31"/>
        <v>0</v>
      </c>
      <c r="BG114" s="24"/>
      <c r="BH114" s="57"/>
      <c r="BI114" s="104"/>
    </row>
    <row r="115" spans="1:61">
      <c r="A115" s="88"/>
      <c r="B115" s="88"/>
    </row>
    <row r="116" spans="1:61">
      <c r="A116" s="88"/>
      <c r="B116" s="88"/>
    </row>
  </sheetData>
  <sheetProtection password="CA9C" sheet="1" objects="1" scenarios="1" formatCells="0"/>
  <mergeCells count="73">
    <mergeCell ref="AL100:BF100"/>
    <mergeCell ref="D4:AK4"/>
    <mergeCell ref="D9:AK9"/>
    <mergeCell ref="D12:AK12"/>
    <mergeCell ref="D18:AK18"/>
    <mergeCell ref="D26:AK26"/>
    <mergeCell ref="D30:AK30"/>
    <mergeCell ref="D33:AK33"/>
    <mergeCell ref="D37:AK37"/>
    <mergeCell ref="D46:AK46"/>
    <mergeCell ref="D50:AK50"/>
    <mergeCell ref="D55:AK55"/>
    <mergeCell ref="D65:AK65"/>
    <mergeCell ref="D68:AK68"/>
    <mergeCell ref="AL68:BF68"/>
    <mergeCell ref="D72:AK72"/>
    <mergeCell ref="AL50:BF50"/>
    <mergeCell ref="AL55:BF55"/>
    <mergeCell ref="AL65:BF65"/>
    <mergeCell ref="D74:AK74"/>
    <mergeCell ref="D76:AK76"/>
    <mergeCell ref="AL33:BF33"/>
    <mergeCell ref="AL37:BF37"/>
    <mergeCell ref="AL46:BF46"/>
    <mergeCell ref="D79:AK79"/>
    <mergeCell ref="D83:AK83"/>
    <mergeCell ref="A2:C3"/>
    <mergeCell ref="BI2:BI3"/>
    <mergeCell ref="BI4:BI17"/>
    <mergeCell ref="A1:AK1"/>
    <mergeCell ref="AL1:BI1"/>
    <mergeCell ref="AL4:BF4"/>
    <mergeCell ref="AL9:BF9"/>
    <mergeCell ref="AL12:BF12"/>
    <mergeCell ref="A68:B82"/>
    <mergeCell ref="BI68:BI82"/>
    <mergeCell ref="AL72:BF72"/>
    <mergeCell ref="AL74:BF74"/>
    <mergeCell ref="AL76:BF76"/>
    <mergeCell ref="AL79:BF79"/>
    <mergeCell ref="A83:B99"/>
    <mergeCell ref="BI83:BI99"/>
    <mergeCell ref="AL83:BF83"/>
    <mergeCell ref="AL88:BF88"/>
    <mergeCell ref="C90:AK90"/>
    <mergeCell ref="AL90:BF90"/>
    <mergeCell ref="AL92:BF92"/>
    <mergeCell ref="D88:AK88"/>
    <mergeCell ref="D92:AK92"/>
    <mergeCell ref="D100:AK100"/>
    <mergeCell ref="D104:AK104"/>
    <mergeCell ref="AL104:BF104"/>
    <mergeCell ref="D107:AK107"/>
    <mergeCell ref="AL107:BF107"/>
    <mergeCell ref="D109:AK109"/>
    <mergeCell ref="AL109:BF109"/>
    <mergeCell ref="BI113:BI114"/>
    <mergeCell ref="A114:C114"/>
    <mergeCell ref="A4:B17"/>
    <mergeCell ref="A18:B32"/>
    <mergeCell ref="A33:B36"/>
    <mergeCell ref="BI33:BI36"/>
    <mergeCell ref="BI37:BI54"/>
    <mergeCell ref="A37:B54"/>
    <mergeCell ref="A113:C113"/>
    <mergeCell ref="A55:B67"/>
    <mergeCell ref="BI55:BI67"/>
    <mergeCell ref="A100:B112"/>
    <mergeCell ref="BI100:BI112"/>
    <mergeCell ref="BI18:BI32"/>
    <mergeCell ref="AL18:BF18"/>
    <mergeCell ref="AL26:BF26"/>
    <mergeCell ref="AL30:BF30"/>
  </mergeCells>
  <phoneticPr fontId="9" type="noConversion"/>
  <pageMargins left="0.39000000000000007" right="0.39000000000000007" top="0.39000000000000007" bottom="0.39000000000000007" header="0.31" footer="0.31"/>
  <pageSetup paperSize="9" pageOrder="overThenDown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оглавление</vt:lpstr>
      <vt:lpstr>1-й год</vt:lpstr>
      <vt:lpstr>2-й год</vt:lpstr>
      <vt:lpstr>3-й год</vt:lpstr>
      <vt:lpstr>4-й год</vt:lpstr>
      <vt:lpstr>5-й год</vt:lpstr>
      <vt:lpstr>6-й год</vt:lpstr>
      <vt:lpstr>7-й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2017-11-13T09:09:20Z</cp:lastPrinted>
  <dcterms:created xsi:type="dcterms:W3CDTF">2016-01-02T17:34:38Z</dcterms:created>
  <dcterms:modified xsi:type="dcterms:W3CDTF">2017-11-13T09:13:24Z</dcterms:modified>
</cp:coreProperties>
</file>